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AVNA NAROČILA\Javna naročila MK\2021\LABORATORIJSKI MATERIAL\RAZPISNA DOKUMENTACIJA\"/>
    </mc:Choice>
  </mc:AlternateContent>
  <bookViews>
    <workbookView xWindow="0" yWindow="0" windowWidth="25200" windowHeight="11970"/>
  </bookViews>
  <sheets>
    <sheet name="List1" sheetId="1" r:id="rId1"/>
  </sheets>
  <externalReferences>
    <externalReference r:id="rId2"/>
  </externalReferences>
  <definedNames>
    <definedName name="_xlnm.Print_Area" localSheetId="0">List1!$A$1:$Q$246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1" i="1" l="1"/>
  <c r="P192" i="1"/>
  <c r="P193" i="1"/>
  <c r="P194" i="1"/>
  <c r="P195" i="1"/>
  <c r="P190" i="1"/>
  <c r="P180" i="1"/>
  <c r="P58" i="1"/>
  <c r="O58" i="1"/>
  <c r="O59" i="1"/>
  <c r="Q59" i="1" s="1"/>
  <c r="P59" i="1"/>
  <c r="O60" i="1"/>
  <c r="Q60" i="1" s="1"/>
  <c r="P60" i="1"/>
  <c r="O61" i="1"/>
  <c r="Q61" i="1" s="1"/>
  <c r="P61" i="1"/>
  <c r="O62" i="1"/>
  <c r="Q62" i="1" s="1"/>
  <c r="P62" i="1"/>
  <c r="O63" i="1"/>
  <c r="Q63" i="1" s="1"/>
  <c r="P63" i="1"/>
  <c r="O64" i="1"/>
  <c r="Q64" i="1" s="1"/>
  <c r="P64" i="1"/>
  <c r="O65" i="1"/>
  <c r="Q65" i="1" s="1"/>
  <c r="P65" i="1"/>
  <c r="O66" i="1"/>
  <c r="Q66" i="1" s="1"/>
  <c r="P66" i="1"/>
  <c r="O67" i="1"/>
  <c r="Q67" i="1" s="1"/>
  <c r="P67" i="1"/>
  <c r="O68" i="1"/>
  <c r="Q68" i="1" s="1"/>
  <c r="P68" i="1"/>
  <c r="O69" i="1"/>
  <c r="Q69" i="1" s="1"/>
  <c r="P69" i="1"/>
  <c r="O70" i="1"/>
  <c r="Q70" i="1" s="1"/>
  <c r="P70" i="1"/>
  <c r="O71" i="1"/>
  <c r="Q71" i="1" s="1"/>
  <c r="P71" i="1"/>
  <c r="O72" i="1"/>
  <c r="Q72" i="1" s="1"/>
  <c r="P72" i="1"/>
  <c r="O73" i="1"/>
  <c r="Q73" i="1" s="1"/>
  <c r="P73" i="1"/>
  <c r="O74" i="1"/>
  <c r="Q74" i="1" s="1"/>
  <c r="P74" i="1"/>
  <c r="O75" i="1"/>
  <c r="Q75" i="1" s="1"/>
  <c r="P75" i="1"/>
  <c r="O76" i="1"/>
  <c r="Q76" i="1" s="1"/>
  <c r="P76" i="1"/>
  <c r="O77" i="1"/>
  <c r="Q77" i="1" s="1"/>
  <c r="P77" i="1"/>
  <c r="O78" i="1"/>
  <c r="Q78" i="1" s="1"/>
  <c r="P78" i="1"/>
  <c r="O79" i="1"/>
  <c r="Q79" i="1" s="1"/>
  <c r="P79" i="1"/>
  <c r="O80" i="1"/>
  <c r="Q80" i="1" s="1"/>
  <c r="P80" i="1"/>
  <c r="O81" i="1"/>
  <c r="Q81" i="1" s="1"/>
  <c r="P81" i="1"/>
  <c r="O82" i="1"/>
  <c r="Q82" i="1" s="1"/>
  <c r="P82" i="1"/>
  <c r="O83" i="1"/>
  <c r="Q83" i="1" s="1"/>
  <c r="P83" i="1"/>
  <c r="O84" i="1"/>
  <c r="Q84" i="1" s="1"/>
  <c r="P84" i="1"/>
  <c r="O86" i="1"/>
  <c r="Q86" i="1" s="1"/>
  <c r="P86" i="1"/>
  <c r="O87" i="1"/>
  <c r="Q87" i="1" s="1"/>
  <c r="P87" i="1"/>
  <c r="O88" i="1"/>
  <c r="Q88" i="1" s="1"/>
  <c r="P88" i="1"/>
  <c r="O89" i="1"/>
  <c r="Q89" i="1" s="1"/>
  <c r="P89" i="1"/>
  <c r="O90" i="1"/>
  <c r="Q90" i="1" s="1"/>
  <c r="P90" i="1"/>
  <c r="O91" i="1"/>
  <c r="Q91" i="1" s="1"/>
  <c r="P91" i="1"/>
  <c r="O92" i="1"/>
  <c r="Q92" i="1" s="1"/>
  <c r="P92" i="1"/>
  <c r="O93" i="1"/>
  <c r="Q93" i="1" s="1"/>
  <c r="P93" i="1"/>
  <c r="O94" i="1"/>
  <c r="Q94" i="1" s="1"/>
  <c r="P94" i="1"/>
  <c r="O95" i="1"/>
  <c r="Q95" i="1" s="1"/>
  <c r="P95" i="1"/>
  <c r="O96" i="1"/>
  <c r="Q96" i="1" s="1"/>
  <c r="P96" i="1"/>
  <c r="O97" i="1"/>
  <c r="Q97" i="1" s="1"/>
  <c r="P97" i="1"/>
  <c r="O98" i="1"/>
  <c r="Q98" i="1" s="1"/>
  <c r="P98" i="1"/>
  <c r="O99" i="1"/>
  <c r="Q99" i="1" s="1"/>
  <c r="P99" i="1"/>
  <c r="O101" i="1"/>
  <c r="Q101" i="1" s="1"/>
  <c r="P101" i="1"/>
  <c r="O102" i="1"/>
  <c r="Q102" i="1" s="1"/>
  <c r="P102" i="1"/>
  <c r="O103" i="1"/>
  <c r="Q103" i="1" s="1"/>
  <c r="P103" i="1"/>
  <c r="O104" i="1"/>
  <c r="Q104" i="1" s="1"/>
  <c r="P104" i="1"/>
  <c r="O105" i="1"/>
  <c r="Q105" i="1" s="1"/>
  <c r="P105" i="1"/>
  <c r="O106" i="1"/>
  <c r="Q106" i="1" s="1"/>
  <c r="P106" i="1"/>
  <c r="O107" i="1"/>
  <c r="Q107" i="1" s="1"/>
  <c r="P107" i="1"/>
  <c r="O108" i="1"/>
  <c r="Q108" i="1" s="1"/>
  <c r="P108" i="1"/>
  <c r="O109" i="1"/>
  <c r="Q109" i="1" s="1"/>
  <c r="P109" i="1"/>
  <c r="O110" i="1"/>
  <c r="Q110" i="1" s="1"/>
  <c r="P110" i="1"/>
  <c r="O112" i="1"/>
  <c r="Q112" i="1" s="1"/>
  <c r="P112" i="1"/>
  <c r="O113" i="1"/>
  <c r="Q113" i="1" s="1"/>
  <c r="P113" i="1"/>
  <c r="O114" i="1"/>
  <c r="Q114" i="1" s="1"/>
  <c r="P114" i="1"/>
  <c r="O115" i="1"/>
  <c r="Q115" i="1" s="1"/>
  <c r="P115" i="1"/>
  <c r="O116" i="1"/>
  <c r="Q116" i="1" s="1"/>
  <c r="P116" i="1"/>
  <c r="O117" i="1"/>
  <c r="Q117" i="1" s="1"/>
  <c r="P117" i="1"/>
  <c r="O118" i="1"/>
  <c r="Q118" i="1" s="1"/>
  <c r="P118" i="1"/>
  <c r="O119" i="1"/>
  <c r="Q119" i="1" s="1"/>
  <c r="P119" i="1"/>
  <c r="O120" i="1"/>
  <c r="Q120" i="1" s="1"/>
  <c r="P120" i="1"/>
  <c r="O121" i="1"/>
  <c r="Q121" i="1" s="1"/>
  <c r="P121" i="1"/>
  <c r="O122" i="1"/>
  <c r="Q122" i="1" s="1"/>
  <c r="P122" i="1"/>
  <c r="O123" i="1"/>
  <c r="Q123" i="1" s="1"/>
  <c r="P123" i="1"/>
  <c r="O124" i="1"/>
  <c r="Q124" i="1" s="1"/>
  <c r="P124" i="1"/>
  <c r="O125" i="1"/>
  <c r="Q125" i="1" s="1"/>
  <c r="P125" i="1"/>
  <c r="O126" i="1"/>
  <c r="Q126" i="1" s="1"/>
  <c r="P126" i="1"/>
  <c r="O128" i="1"/>
  <c r="Q128" i="1" s="1"/>
  <c r="P128" i="1"/>
  <c r="O129" i="1"/>
  <c r="Q129" i="1" s="1"/>
  <c r="P129" i="1"/>
  <c r="O130" i="1"/>
  <c r="Q130" i="1" s="1"/>
  <c r="P130" i="1"/>
  <c r="O131" i="1"/>
  <c r="Q131" i="1" s="1"/>
  <c r="P131" i="1"/>
  <c r="O132" i="1"/>
  <c r="Q132" i="1" s="1"/>
  <c r="P132" i="1"/>
  <c r="O227" i="1"/>
  <c r="P227" i="1"/>
  <c r="O226" i="1"/>
  <c r="P226" i="1"/>
  <c r="O225" i="1"/>
  <c r="P225" i="1"/>
  <c r="O224" i="1"/>
  <c r="P224" i="1"/>
  <c r="O223" i="1"/>
  <c r="P223" i="1"/>
  <c r="O222" i="1"/>
  <c r="P222" i="1"/>
  <c r="O221" i="1"/>
  <c r="P221" i="1"/>
  <c r="O220" i="1"/>
  <c r="P220" i="1"/>
  <c r="O219" i="1"/>
  <c r="P219" i="1"/>
  <c r="O218" i="1"/>
  <c r="P218" i="1"/>
  <c r="O217" i="1"/>
  <c r="P217" i="1"/>
  <c r="O216" i="1"/>
  <c r="P216" i="1"/>
  <c r="O215" i="1"/>
  <c r="P215" i="1"/>
  <c r="D212" i="1"/>
  <c r="O206" i="1"/>
  <c r="P206" i="1"/>
  <c r="O205" i="1"/>
  <c r="P205" i="1"/>
  <c r="O204" i="1"/>
  <c r="P204" i="1"/>
  <c r="D201" i="1"/>
  <c r="O195" i="1"/>
  <c r="Q195" i="1" s="1"/>
  <c r="O194" i="1"/>
  <c r="Q194" i="1" s="1"/>
  <c r="O193" i="1"/>
  <c r="Q193" i="1" s="1"/>
  <c r="O192" i="1"/>
  <c r="Q192" i="1" s="1"/>
  <c r="O191" i="1"/>
  <c r="Q191" i="1" s="1"/>
  <c r="O190" i="1"/>
  <c r="Q190" i="1" s="1"/>
  <c r="D187" i="1"/>
  <c r="O181" i="1"/>
  <c r="P181" i="1"/>
  <c r="O180" i="1"/>
  <c r="D177" i="1"/>
  <c r="O172" i="1"/>
  <c r="P172" i="1"/>
  <c r="O171" i="1"/>
  <c r="O170" i="1"/>
  <c r="P170" i="1"/>
  <c r="O168" i="1"/>
  <c r="P168" i="1"/>
  <c r="O167" i="1"/>
  <c r="P167" i="1"/>
  <c r="O166" i="1"/>
  <c r="O165" i="1"/>
  <c r="P165" i="1"/>
  <c r="O164" i="1"/>
  <c r="P164" i="1"/>
  <c r="O163" i="1"/>
  <c r="P163" i="1"/>
  <c r="D159" i="1"/>
  <c r="O154" i="1"/>
  <c r="P154" i="1"/>
  <c r="P153" i="1"/>
  <c r="O153" i="1"/>
  <c r="O152" i="1"/>
  <c r="P152" i="1"/>
  <c r="O151" i="1"/>
  <c r="P151" i="1"/>
  <c r="D151" i="1"/>
  <c r="O149" i="1"/>
  <c r="P149" i="1"/>
  <c r="O148" i="1"/>
  <c r="P148" i="1"/>
  <c r="O146" i="1"/>
  <c r="P146" i="1"/>
  <c r="O145" i="1"/>
  <c r="P145" i="1"/>
  <c r="O144" i="1"/>
  <c r="P144" i="1"/>
  <c r="O142" i="1"/>
  <c r="P142" i="1"/>
  <c r="O141" i="1"/>
  <c r="Q141" i="1" s="1"/>
  <c r="P141" i="1"/>
  <c r="O140" i="1"/>
  <c r="P140" i="1"/>
  <c r="D137" i="1"/>
  <c r="D54" i="1"/>
  <c r="O38" i="1"/>
  <c r="P38" i="1"/>
  <c r="O37" i="1"/>
  <c r="P37" i="1"/>
  <c r="O36" i="1"/>
  <c r="P36" i="1"/>
  <c r="O35" i="1"/>
  <c r="O34" i="1"/>
  <c r="P34" i="1"/>
  <c r="O32" i="1"/>
  <c r="P32" i="1"/>
  <c r="O31" i="1"/>
  <c r="P31" i="1"/>
  <c r="O30" i="1"/>
  <c r="P30" i="1"/>
  <c r="O29" i="1"/>
  <c r="P29" i="1"/>
  <c r="O27" i="1"/>
  <c r="P27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D15" i="1"/>
  <c r="Q58" i="1" l="1"/>
  <c r="Q30" i="1"/>
  <c r="Q170" i="1"/>
  <c r="Q222" i="1"/>
  <c r="Q32" i="1"/>
  <c r="Q218" i="1"/>
  <c r="Q165" i="1"/>
  <c r="P182" i="1"/>
  <c r="Q226" i="1"/>
  <c r="Q24" i="1"/>
  <c r="Q180" i="1"/>
  <c r="Q20" i="1"/>
  <c r="Q34" i="1"/>
  <c r="Q149" i="1"/>
  <c r="Q163" i="1"/>
  <c r="Q217" i="1"/>
  <c r="Q181" i="1"/>
  <c r="Q153" i="1"/>
  <c r="Q171" i="1"/>
  <c r="Q205" i="1"/>
  <c r="Q220" i="1"/>
  <c r="Q221" i="1"/>
  <c r="Q25" i="1"/>
  <c r="Q36" i="1"/>
  <c r="Q38" i="1"/>
  <c r="Q215" i="1"/>
  <c r="Q19" i="1"/>
  <c r="Q21" i="1"/>
  <c r="Q23" i="1"/>
  <c r="Q31" i="1"/>
  <c r="Q140" i="1"/>
  <c r="Q146" i="1"/>
  <c r="Q151" i="1"/>
  <c r="Q152" i="1"/>
  <c r="Q167" i="1"/>
  <c r="Q172" i="1"/>
  <c r="Q216" i="1"/>
  <c r="Q225" i="1"/>
  <c r="Q29" i="1"/>
  <c r="Q35" i="1"/>
  <c r="Q145" i="1"/>
  <c r="Q204" i="1"/>
  <c r="P196" i="1"/>
  <c r="Q37" i="1"/>
  <c r="P207" i="1"/>
  <c r="Q22" i="1"/>
  <c r="P35" i="1"/>
  <c r="P39" i="1" s="1"/>
  <c r="Q148" i="1"/>
  <c r="Q168" i="1"/>
  <c r="P171" i="1"/>
  <c r="Q206" i="1"/>
  <c r="Q27" i="1"/>
  <c r="P155" i="1"/>
  <c r="Q164" i="1"/>
  <c r="P166" i="1"/>
  <c r="Q166" i="1"/>
  <c r="Q219" i="1"/>
  <c r="Q227" i="1"/>
  <c r="Q142" i="1"/>
  <c r="Q154" i="1"/>
  <c r="Q223" i="1"/>
  <c r="Q144" i="1"/>
  <c r="P228" i="1"/>
  <c r="Q224" i="1"/>
  <c r="Q182" i="1" l="1"/>
  <c r="Q207" i="1"/>
  <c r="Q39" i="1"/>
  <c r="Q133" i="1"/>
  <c r="P173" i="1"/>
  <c r="Q228" i="1"/>
  <c r="Q173" i="1"/>
  <c r="P133" i="1"/>
  <c r="Q155" i="1"/>
  <c r="Q196" i="1"/>
  <c r="P229" i="1" l="1"/>
  <c r="Q229" i="1"/>
</calcChain>
</file>

<file path=xl/sharedStrings.xml><?xml version="1.0" encoding="utf-8"?>
<sst xmlns="http://schemas.openxmlformats.org/spreadsheetml/2006/main" count="835" uniqueCount="520">
  <si>
    <t>SPECIFIKACIJA PONUDBE S CENAMI ZA LABORATORIJSKI MATERIAL</t>
  </si>
  <si>
    <t>Ponudnik:</t>
  </si>
  <si>
    <t>Naziv:</t>
  </si>
  <si>
    <t>Naslov:</t>
  </si>
  <si>
    <t>Transakcijski račun</t>
  </si>
  <si>
    <t>ID za DDV</t>
  </si>
  <si>
    <t>Naročnik:</t>
  </si>
  <si>
    <t xml:space="preserve"> </t>
  </si>
  <si>
    <t xml:space="preserve">Naziv: </t>
  </si>
  <si>
    <t>ZDRAVSTVENI DOM ORMOŽ</t>
  </si>
  <si>
    <t>Ulica dr. Hrovata 4</t>
  </si>
  <si>
    <t>Davčna številka:</t>
  </si>
  <si>
    <t xml:space="preserve">PREDRAČUN št._____________ </t>
  </si>
  <si>
    <t>Zap. št.</t>
  </si>
  <si>
    <t>šifra materiala v ZD Ormož</t>
  </si>
  <si>
    <t>Opis zahtevanega materiala</t>
  </si>
  <si>
    <t>Enota mere</t>
  </si>
  <si>
    <t>Zahtevano pakiranje</t>
  </si>
  <si>
    <t>Predvidena količina za obdobje 1 leta</t>
  </si>
  <si>
    <t>Kataloška številka</t>
  </si>
  <si>
    <t>Šifra ponudnika</t>
  </si>
  <si>
    <t>Komercialno ime artikla in pakiranje/ gramatura</t>
  </si>
  <si>
    <t>Proizvajalec</t>
  </si>
  <si>
    <t>Pakiranje</t>
  </si>
  <si>
    <t>Cena za EM brez DDV</t>
  </si>
  <si>
    <t>DDV (%)</t>
  </si>
  <si>
    <t>Cena za EM z DDV</t>
  </si>
  <si>
    <t>Vrednost SKUPAJ brez DDV</t>
  </si>
  <si>
    <t>Vrednost SKUPAJ z DDV</t>
  </si>
  <si>
    <t xml:space="preserve">1. SKLOP: Potrošni material za odvzem venske in kapilarne krvi </t>
  </si>
  <si>
    <t>Epruvete za vakumski odvzem</t>
  </si>
  <si>
    <t>0503000056</t>
  </si>
  <si>
    <t>Biokemijska epruveta z gelom, 5mL, 13x100mm</t>
  </si>
  <si>
    <t>EPRUVETA ZA BIOKEMIJO Z GELOM   5 ML 13*100 A50</t>
  </si>
  <si>
    <t>sc.</t>
  </si>
  <si>
    <t>0503000057</t>
  </si>
  <si>
    <t>Biokemijska epruveta brez gela, 6mL, 13x100mm</t>
  </si>
  <si>
    <t xml:space="preserve">EPRUVATA ZA BIOKEMIJO RDEČA 6ML 13*100 A50 </t>
  </si>
  <si>
    <t>0503000058</t>
  </si>
  <si>
    <t>Epruveta z dodatkom K2EDTA ali K3EDTA, 3mL, 13x75mm</t>
  </si>
  <si>
    <t>EPRUVETA K3EDTA 3ML 13*75 A50</t>
  </si>
  <si>
    <t>0503000059</t>
  </si>
  <si>
    <t>Epruveta z dodatkom Na citrat, 2mL, 13x75mm (ESR)</t>
  </si>
  <si>
    <t>EPRUVETA Na CITRAT 1,60ML (ESR) A50</t>
  </si>
  <si>
    <t>0503000089</t>
  </si>
  <si>
    <t>Epruveta z dodatkom K2EDTA ali K3EDTA, 6mL, 13x100mm</t>
  </si>
  <si>
    <t>EPRUVETA K3EDTA 6ML 13*100 A50</t>
  </si>
  <si>
    <t>0503000060</t>
  </si>
  <si>
    <t>Epruveta z dodatkom LH, 2mL, 13x75mm</t>
  </si>
  <si>
    <t>EPRUVETA Z DODATKOM LH 2ML 13*75 ML A50</t>
  </si>
  <si>
    <t>0503000061</t>
  </si>
  <si>
    <t>Epruveta z dodatkom Na citrat, (9NC), 2mL, 13x75mm</t>
  </si>
  <si>
    <t xml:space="preserve">EPRUVETA ZA KOAGULACIJO 1,8 ML 13*75 A50 </t>
  </si>
  <si>
    <t>Pipete za določanje ESR</t>
  </si>
  <si>
    <t>0503000040</t>
  </si>
  <si>
    <t>Negraduirana pipeta za določevanje ESR na analizatorju SEDIKO M10, BURNIK</t>
  </si>
  <si>
    <t>PIPETA NEGRAD.ZA ESR A200</t>
  </si>
  <si>
    <t>Igle in nastavki za vakuumski odvzem</t>
  </si>
  <si>
    <t>0503000013</t>
  </si>
  <si>
    <t>Igla z ventilom 0,8x38 mm (zelena) 21G</t>
  </si>
  <si>
    <t xml:space="preserve">IGLA Z VENTILOM 0.8*38 ZELENA A100    </t>
  </si>
  <si>
    <t>0503000016</t>
  </si>
  <si>
    <t>Nastavek za igle za večkratno uporabo</t>
  </si>
  <si>
    <t xml:space="preserve">NASTAVEK ZA IGLE VEČKRATNA UPORABA A10   </t>
  </si>
  <si>
    <t>0503000062</t>
  </si>
  <si>
    <t>Nastavek za igle za enkratno uporabo (z varnostnim poklopom)</t>
  </si>
  <si>
    <t xml:space="preserve">NASTAVEK ZA IGLE ZA ENKRATNO UPORABO (VARNOSTNI POKLOP) A50        </t>
  </si>
  <si>
    <t>0503000078</t>
  </si>
  <si>
    <t>Metuljček za odvzem krvi</t>
  </si>
  <si>
    <t xml:space="preserve">METULJČEK ZA ODVZEM KRVI </t>
  </si>
  <si>
    <t>Pribor za kapilarni odvzem</t>
  </si>
  <si>
    <t>0503000007</t>
  </si>
  <si>
    <t>Mikroepruveta za kapilarni odvzem za serum, 500µL</t>
  </si>
  <si>
    <t>MIKROVETA ZA KAP. ODVZEM-SERUM 250 MIKROLITROV A100</t>
  </si>
  <si>
    <t>zav.</t>
  </si>
  <si>
    <t>0503000085</t>
  </si>
  <si>
    <t>Mikroepruveta za kapilarni odvzem z gelom za serum, 500µL</t>
  </si>
  <si>
    <t xml:space="preserve">MIKROEPRUVETA ZA SERUM Z GELOM A100   </t>
  </si>
  <si>
    <t>0503000033</t>
  </si>
  <si>
    <t>Mikroepruveta za kapilarni odvzem (K3EDTA ali K2EDTA) 250µL</t>
  </si>
  <si>
    <t xml:space="preserve">MIKROEPRUVETA ZA KAP. ODVZEM K3EDTA 200 MIKROLITROV A100    </t>
  </si>
  <si>
    <t>0503000083</t>
  </si>
  <si>
    <t>Mikroepruveta za kapilarni odvzem (LH) 500µL</t>
  </si>
  <si>
    <t>MIKROVETA 0,5ML LH A50</t>
  </si>
  <si>
    <t>0503000063</t>
  </si>
  <si>
    <t>Lanceta 2mm globine</t>
  </si>
  <si>
    <t>LANCETA 2 MM A200</t>
  </si>
  <si>
    <t>SKUPAJ 1. SKLOP</t>
  </si>
  <si>
    <t>Vsi izdelki od zaporedne številke 1 do 6 morajo biti od istega proizvajalca in med seboj kompatibilni.</t>
  </si>
  <si>
    <t xml:space="preserve">Sistem za odvzem venske krvi mora biti zaprt (da ni mogoč stik s krvjo) in varen (da ščiti pred nenamernimi poškodbami). </t>
  </si>
  <si>
    <t>Dimenzije epruvet z varnostnim zamaškom za zaprt odvzem venske krvi morajo biti prilagojene laboratorijskim analizatorjem, centrifugam in stojalom.</t>
  </si>
  <si>
    <t xml:space="preserve">Epruvete morajo omogočati oceno bistrosti in obarvanosti vzorca. </t>
  </si>
  <si>
    <t xml:space="preserve">Zamašek epruvete mora biti sestavljen iz zunanjega plastičnega dela in notranjega gumijastega dela, na katerega se ne prijema kri. </t>
  </si>
  <si>
    <t xml:space="preserve">Epruvete za teste hemostaze morajo vsebovati 3,2 % pufran Na citrat v razmerju s krvjo 1:9. </t>
  </si>
  <si>
    <t>Epruvete za določanje sedimentacije morajo vsebovati Na citrat v razmerju s krvjo 1:4.</t>
  </si>
  <si>
    <t xml:space="preserve">Vse vrste epruvet morajo biti označene s CE oznako, volumnom in nivojem polnjenja, vrsto dodatka, kataloško in serijsko številko, rokom uporabnosti, indikatorjem sterilnosti in oznako za enkratno uporabo. </t>
  </si>
  <si>
    <t>Epruvete morajo biti pakirane tako, da se lahko direktno prenesejo in uporabljajo na delovnem mestu (s podstavkom).</t>
  </si>
  <si>
    <t>Ponudnik mora podati ponudbo za celoten sklop</t>
  </si>
  <si>
    <t>Potrebno je omogočiti testiranje vseh nam nepoznanih izdelkov (vsakega vsaj 50 kosov)</t>
  </si>
  <si>
    <t>kiranje</t>
  </si>
  <si>
    <t>2. SKLOP: Reagenti in material vezan na biokemijski analizator DIMENSION EXL 200</t>
  </si>
  <si>
    <t xml:space="preserve">Reagenti </t>
  </si>
  <si>
    <t>0501000105</t>
  </si>
  <si>
    <t>CHK (DF179)</t>
  </si>
  <si>
    <t>0501000019</t>
  </si>
  <si>
    <t>AHDL (DF48B)</t>
  </si>
  <si>
    <t>AHDL (DF48B)8*30 TESTOV</t>
  </si>
  <si>
    <t>8x30 testov</t>
  </si>
  <si>
    <t>0501000002</t>
  </si>
  <si>
    <t>ALPI (DF150)</t>
  </si>
  <si>
    <t xml:space="preserve">ALPI (DF150) ALKALNE PHOSPHAT. 4*90 TESTOV      </t>
  </si>
  <si>
    <t>4x90 testov</t>
  </si>
  <si>
    <t>0501000136</t>
  </si>
  <si>
    <t>ALTI (DF143)</t>
  </si>
  <si>
    <t>ALTI REAGENT ( DF143 )</t>
  </si>
  <si>
    <t>4x60 testov</t>
  </si>
  <si>
    <t>0501000004</t>
  </si>
  <si>
    <t>AMY (DF17A)</t>
  </si>
  <si>
    <t>AMY (DF17A) 4*60 TESTOV</t>
  </si>
  <si>
    <t>0501000005</t>
  </si>
  <si>
    <t>AST (DF41A)</t>
  </si>
  <si>
    <t>AST (DF41A) 4*90 TESTOV</t>
  </si>
  <si>
    <t>0501000008</t>
  </si>
  <si>
    <t>BUN (DF21)</t>
  </si>
  <si>
    <t>BUN (DF21) 4*120 TESTOV</t>
  </si>
  <si>
    <t>4X120 testov</t>
  </si>
  <si>
    <t>0501000009</t>
  </si>
  <si>
    <t>CHOL (DF27)</t>
  </si>
  <si>
    <t>CHOL (DF27) 8*60 TESTOV</t>
  </si>
  <si>
    <t>8X60 testov</t>
  </si>
  <si>
    <t>0501000012</t>
  </si>
  <si>
    <t>CRE2 (DF338)</t>
  </si>
  <si>
    <t>CRE2 (DF338)4*120 TESTOV</t>
  </si>
  <si>
    <t>4x120 testov</t>
  </si>
  <si>
    <t>0501000106</t>
  </si>
  <si>
    <t>DBI (DF125)</t>
  </si>
  <si>
    <t>DBI (DF125) 8*40 TESTOV</t>
  </si>
  <si>
    <t>8x40 testov</t>
  </si>
  <si>
    <t>0501000014</t>
  </si>
  <si>
    <t>Empty (DF99)</t>
  </si>
  <si>
    <t>EMPTY FLEX CARTRIDGE (DF99)</t>
  </si>
  <si>
    <t>0501000087</t>
  </si>
  <si>
    <t>FT3 (RF616)</t>
  </si>
  <si>
    <t>FT3 (RF616)4*30 TESTOV</t>
  </si>
  <si>
    <t>4x30 testov</t>
  </si>
  <si>
    <t>0501000060</t>
  </si>
  <si>
    <t>FT4L (RF610)</t>
  </si>
  <si>
    <t>FT4L (RF610) 4*30 TESTOV</t>
  </si>
  <si>
    <t>0501000017</t>
  </si>
  <si>
    <t>GGT (DF45A)</t>
  </si>
  <si>
    <t>GGT (DF45A)4*72 TESTOV</t>
  </si>
  <si>
    <t>4X72 testov</t>
  </si>
  <si>
    <t>0501000018</t>
  </si>
  <si>
    <t>GLUC (DF40)</t>
  </si>
  <si>
    <t>GLUC (DF40)4*360 TESTOV</t>
  </si>
  <si>
    <t>4X360 testov</t>
  </si>
  <si>
    <t>0501000021</t>
  </si>
  <si>
    <t>IBCT (DF84)</t>
  </si>
  <si>
    <t>IBCT (DF84) 4*60 TESTOV</t>
  </si>
  <si>
    <t>0501000022</t>
  </si>
  <si>
    <t>IRON (DF85)</t>
  </si>
  <si>
    <t>IRON (DF85) 4*60 TESTOV</t>
  </si>
  <si>
    <t>4X60 testov</t>
  </si>
  <si>
    <t>0501000025</t>
  </si>
  <si>
    <t>RCRP (DF34)</t>
  </si>
  <si>
    <t>RCRP (DF34)4*30 TESTOV</t>
  </si>
  <si>
    <t>0501000007</t>
  </si>
  <si>
    <t>TBI (DF167)</t>
  </si>
  <si>
    <t>TBI (DF167)8*60 TESTOV</t>
  </si>
  <si>
    <t>0501000026</t>
  </si>
  <si>
    <t>TGL (DF69A)</t>
  </si>
  <si>
    <t>TGL (DF69A) 4*120 TESTOV</t>
  </si>
  <si>
    <t>0501000151</t>
  </si>
  <si>
    <t>TPSA (RF451)</t>
  </si>
  <si>
    <t>TPSA (RF451) 4*30 TESTOV</t>
  </si>
  <si>
    <t>4X30 testov</t>
  </si>
  <si>
    <t>0501000061</t>
  </si>
  <si>
    <t>TSHL (RF612)</t>
  </si>
  <si>
    <t>TSHL (RF612) 4*30 TESTOV</t>
  </si>
  <si>
    <t>0501000162</t>
  </si>
  <si>
    <t>TP (DF73)</t>
  </si>
  <si>
    <t>TP (DF73) 4X120</t>
  </si>
  <si>
    <t>0501000161</t>
  </si>
  <si>
    <t>ALB (DF13)</t>
  </si>
  <si>
    <t>ALB (DF13) 4X120</t>
  </si>
  <si>
    <t>0501000168</t>
  </si>
  <si>
    <t>LIPL (DF56)</t>
  </si>
  <si>
    <t>LIPL FLEX REAGENT (DF56)</t>
  </si>
  <si>
    <t>0501000034</t>
  </si>
  <si>
    <t>URCA (DF77)</t>
  </si>
  <si>
    <t>URCA (DF77) 8*60 TESTOV</t>
  </si>
  <si>
    <t>8x60 testov</t>
  </si>
  <si>
    <t>0501000180</t>
  </si>
  <si>
    <t>A1C FLEX (DF105B)</t>
  </si>
  <si>
    <t>A1C FLEX (6X20) ref:df105b</t>
  </si>
  <si>
    <t>6x20 testov</t>
  </si>
  <si>
    <t>Kalibratorji</t>
  </si>
  <si>
    <t>0501000102</t>
  </si>
  <si>
    <t>AHDL CAL (DC48B)</t>
  </si>
  <si>
    <t>1 (komplet)</t>
  </si>
  <si>
    <t>0501000122</t>
  </si>
  <si>
    <t>ALPI CAL (DC150)</t>
  </si>
  <si>
    <t>1(komplet)</t>
  </si>
  <si>
    <t>0501000100</t>
  </si>
  <si>
    <t>CHEM I CAL (DC18B)</t>
  </si>
  <si>
    <t>0501000099</t>
  </si>
  <si>
    <t>CHEM II (DC20)</t>
  </si>
  <si>
    <t>CHEM II CAL (DC20)</t>
  </si>
  <si>
    <t>0501000121</t>
  </si>
  <si>
    <t>CHOL CAL (DC16)</t>
  </si>
  <si>
    <t>0501000115</t>
  </si>
  <si>
    <t>IRON CAL (DC85)</t>
  </si>
  <si>
    <t>0501000098</t>
  </si>
  <si>
    <t>LOCI THYR CAL (RC610A)</t>
  </si>
  <si>
    <t>0501000057</t>
  </si>
  <si>
    <t>RCRP CAL SET (DC43)</t>
  </si>
  <si>
    <t>0501000091</t>
  </si>
  <si>
    <t>T/F PSA CAL (RC452)</t>
  </si>
  <si>
    <t>0501000118</t>
  </si>
  <si>
    <t>TBI/DBI CAL (DC167)</t>
  </si>
  <si>
    <t>0501000144</t>
  </si>
  <si>
    <t>ENZ II CAL (DC143)</t>
  </si>
  <si>
    <t>0501000163</t>
  </si>
  <si>
    <t>TP/ALB CAL (DC31)</t>
  </si>
  <si>
    <t>0501000169</t>
  </si>
  <si>
    <t>LIPL CAL (DC56)</t>
  </si>
  <si>
    <t>0501000141</t>
  </si>
  <si>
    <t>IBCT CAL (DC84)</t>
  </si>
  <si>
    <t xml:space="preserve">Sistemski reagenti </t>
  </si>
  <si>
    <t>0501000028</t>
  </si>
  <si>
    <t>CHEMISTRY WASH (RD701)</t>
  </si>
  <si>
    <t>CHEMISTRY WASH (RD701) 1700 ML</t>
  </si>
  <si>
    <t>kos</t>
  </si>
  <si>
    <t>1700 mL</t>
  </si>
  <si>
    <t>0501000029</t>
  </si>
  <si>
    <t>REAGENT PROBE CLEANER (RD702)</t>
  </si>
  <si>
    <t xml:space="preserve">REAGENT PROBE CLEANER (RD702) 500 ML        </t>
  </si>
  <si>
    <t>500 mL</t>
  </si>
  <si>
    <t>0501000030</t>
  </si>
  <si>
    <t>SAMPLE PROBE CLEANER (RD703)</t>
  </si>
  <si>
    <t xml:space="preserve">SAMPLE PROBE CLEANER (RD703) 1000 ML   </t>
  </si>
  <si>
    <t>1000 mL</t>
  </si>
  <si>
    <t>0501000088</t>
  </si>
  <si>
    <t>QuikLYTE SAMPLE DILUENT (S635)</t>
  </si>
  <si>
    <t xml:space="preserve">QUIKLYTE SAMPLE DILUENT (S635) 500 ML  </t>
  </si>
  <si>
    <t>0501000083</t>
  </si>
  <si>
    <t>QuikLYTE SALT BRIDGE SOLUTION (D105)</t>
  </si>
  <si>
    <t>QUIKLYTE SALT BRIDGE SOLUTION (D105) 3*150 ML</t>
  </si>
  <si>
    <t>3X150 mL</t>
  </si>
  <si>
    <t>0501000079</t>
  </si>
  <si>
    <t>QuikLYTE STANDARD A (S620)</t>
  </si>
  <si>
    <t xml:space="preserve">QUIKLYTE STANDARD A (S620) 3*1000 ML    </t>
  </si>
  <si>
    <t>3X1000 mL</t>
  </si>
  <si>
    <t>0501000080</t>
  </si>
  <si>
    <t>QuikLYTE STANDARD B (S625)</t>
  </si>
  <si>
    <t xml:space="preserve">QUIKLYTE STANDARD B (S625) 3*300 ML    </t>
  </si>
  <si>
    <t>3x300mL</t>
  </si>
  <si>
    <t>0501000089</t>
  </si>
  <si>
    <t>QuikLYTE FLUSH SOLUTION (S630)</t>
  </si>
  <si>
    <t xml:space="preserve">QUIKLYTE FLUSH SOLUTION (S630) 3*1000 ML     </t>
  </si>
  <si>
    <t>3x1000 mL</t>
  </si>
  <si>
    <t>0501000086</t>
  </si>
  <si>
    <t>QuikLYTE DILUTION CHECK (S640)</t>
  </si>
  <si>
    <t xml:space="preserve">QUIKLYTE DILUTION CHECK (S640) 50 ML       </t>
  </si>
  <si>
    <t>50 mL</t>
  </si>
  <si>
    <t>0501000078</t>
  </si>
  <si>
    <t>QuikLYTE Integrated Multisensor (S600)</t>
  </si>
  <si>
    <t xml:space="preserve">QUIKLYTE INTEGRATED MULTISENS. (S600)     </t>
  </si>
  <si>
    <t>Kontrolni material</t>
  </si>
  <si>
    <t>0501000110</t>
  </si>
  <si>
    <t>Liquid Assayed Multiqual (level 1)</t>
  </si>
  <si>
    <t xml:space="preserve">LIQUID ASSAYED MULTIQUAL L1 12*3 ML   </t>
  </si>
  <si>
    <t>12x3 mL</t>
  </si>
  <si>
    <t>0501000111</t>
  </si>
  <si>
    <t>Liquid Assayed Multiqual (level 2)</t>
  </si>
  <si>
    <t xml:space="preserve">LIQUID ASSAYED MULTIQUAL L2 12*3 ML   </t>
  </si>
  <si>
    <t>0501000123</t>
  </si>
  <si>
    <t>Liquid Assayed Multiqual (level 3)</t>
  </si>
  <si>
    <t xml:space="preserve">LIQUID ASSAYED MULTIQUAL L3 12*3 ML   </t>
  </si>
  <si>
    <t>0501000124</t>
  </si>
  <si>
    <t>Liquicheck Immunoassay Plus Control (level 1)</t>
  </si>
  <si>
    <t xml:space="preserve">LYPHOCHEK IMMUNOASSAY PLUS CONTROL L1 </t>
  </si>
  <si>
    <t>0501000125</t>
  </si>
  <si>
    <t>Liquicheck Immunoassay Plus Control (level 2)</t>
  </si>
  <si>
    <t xml:space="preserve">LYPHOCHEK IMMUNOASSAY PLUS CONTROL L2 </t>
  </si>
  <si>
    <t>0501000126</t>
  </si>
  <si>
    <t>Liquicheck Immunoassay Plus Control (level 3)</t>
  </si>
  <si>
    <t xml:space="preserve">LYPHOCHEK IMMUNOASSAY PLUS  CONTROL L3 </t>
  </si>
  <si>
    <t>0501000108</t>
  </si>
  <si>
    <t>Liquicheck Immunology Control (level 1)</t>
  </si>
  <si>
    <t xml:space="preserve">LIGUICHEK IMMUNOLOGY CONTROL  L1      </t>
  </si>
  <si>
    <t>6x3 mL</t>
  </si>
  <si>
    <t>0501000109</t>
  </si>
  <si>
    <t>Liquicheck Immunology Control (level 2)</t>
  </si>
  <si>
    <t xml:space="preserve">LIQUICHEK IMMUNOLOGY CONTROL L2     </t>
  </si>
  <si>
    <t>0501000127</t>
  </si>
  <si>
    <t>Liquicheck Immunology Control (level 3)</t>
  </si>
  <si>
    <t xml:space="preserve">LIQUICHECK IMMUNOLOGY CONTROL L3          </t>
  </si>
  <si>
    <t>0501000130</t>
  </si>
  <si>
    <t>Diabetes control l1 6*1 ml</t>
  </si>
  <si>
    <t>DIABETES CONTROL L1 6*1 ML</t>
  </si>
  <si>
    <t>6x1 mL</t>
  </si>
  <si>
    <t>0501000131</t>
  </si>
  <si>
    <t>Diabetes control l2 6*1 ml</t>
  </si>
  <si>
    <t>DIABETES CONTROL L2 6*1 ML</t>
  </si>
  <si>
    <t>0501000176</t>
  </si>
  <si>
    <t>Serum indices non-interfered 6x4 ml</t>
  </si>
  <si>
    <t xml:space="preserve">SERUM INDICES NON-INTERFERED 6X4ML,  12009618      </t>
  </si>
  <si>
    <t>6x4 mL</t>
  </si>
  <si>
    <t>0501000177</t>
  </si>
  <si>
    <t>Serum indices lipemia 6x4ml</t>
  </si>
  <si>
    <t>SERUM INDICES LIPEMIA 6X4ML 12009619</t>
  </si>
  <si>
    <t>0501000178</t>
  </si>
  <si>
    <t>Serum indices icterus 6x4ml</t>
  </si>
  <si>
    <t>SERUM INDICES ICTERUS 6X4ML 12009620</t>
  </si>
  <si>
    <t>0501000179</t>
  </si>
  <si>
    <t>Serum indices hemolysis 6x4ml</t>
  </si>
  <si>
    <t>SERUM INDICES HEMOLYSIS 6X4ML 12009621</t>
  </si>
  <si>
    <t>Potrošni material</t>
  </si>
  <si>
    <t>0501000020</t>
  </si>
  <si>
    <t>Reaction Vessels (RXV1A)</t>
  </si>
  <si>
    <t>HM REACTION VESSELS (RXV1A)</t>
  </si>
  <si>
    <t>0501000084</t>
  </si>
  <si>
    <t>Small Sample Container - SSC (DSC5)</t>
  </si>
  <si>
    <t xml:space="preserve">SMALL SAMPLE CONTAINER-SSC (DSC5)  </t>
  </si>
  <si>
    <t>0501000152</t>
  </si>
  <si>
    <t>Sample Cups (DSC4)</t>
  </si>
  <si>
    <t>SAMPLE CUPS (DSC4)</t>
  </si>
  <si>
    <t>0501000013</t>
  </si>
  <si>
    <t>Cuvette Cartridge (D828)</t>
  </si>
  <si>
    <t>CUVETTE CARTRIDGE (D828)</t>
  </si>
  <si>
    <t>0501000023</t>
  </si>
  <si>
    <t>Printer paper (D829)</t>
  </si>
  <si>
    <t>PAPER PRINTER (D829)</t>
  </si>
  <si>
    <t>SKUPAJ 2. SKLOP</t>
  </si>
  <si>
    <t>3. SKLOP: Reagenti in material vezan na analizator Sysmex CA-600 Series</t>
  </si>
  <si>
    <t xml:space="preserve">Reagent </t>
  </si>
  <si>
    <t>0501000046</t>
  </si>
  <si>
    <t>Thromborel S (OUHP29)</t>
  </si>
  <si>
    <t>THROMBOREL S (OUHP29)</t>
  </si>
  <si>
    <t>0501000048</t>
  </si>
  <si>
    <t>Multifibren (OWZG19)</t>
  </si>
  <si>
    <t>MULTIFIBREN (OWZG19)</t>
  </si>
  <si>
    <t>0501000165</t>
  </si>
  <si>
    <t>D-dimer KIT (OPBP03)</t>
  </si>
  <si>
    <t>D-DIMER KOMPLET (OPBP03)</t>
  </si>
  <si>
    <t>3x50T</t>
  </si>
  <si>
    <t xml:space="preserve">Kontrolni material </t>
  </si>
  <si>
    <t>0501000045</t>
  </si>
  <si>
    <t>Control P (OUPZ17)</t>
  </si>
  <si>
    <t>CONTROL P (OUPZ17)</t>
  </si>
  <si>
    <t>0501000044</t>
  </si>
  <si>
    <t>Control N (ORKE41)</t>
  </si>
  <si>
    <t>CONTROL N (ORKE41)</t>
  </si>
  <si>
    <t>0501000164</t>
  </si>
  <si>
    <t>D-dimer control 1, 2 ( OPDY03)</t>
  </si>
  <si>
    <t>D-DIMER CONTROL 1,2 (OPDY03)</t>
  </si>
  <si>
    <t>2X5</t>
  </si>
  <si>
    <t>0501000001</t>
  </si>
  <si>
    <t>Fibrinogen calibrator (OQUK11)</t>
  </si>
  <si>
    <t>FIBRINOGEN CAL (OQUK11)</t>
  </si>
  <si>
    <t>0501000120</t>
  </si>
  <si>
    <t>PT- Multicalibrator (OPAT03)</t>
  </si>
  <si>
    <t>PT MULTICALIBRATOR (OPAT03)</t>
  </si>
  <si>
    <t xml:space="preserve">Potrošni material </t>
  </si>
  <si>
    <t>0501000062</t>
  </si>
  <si>
    <t xml:space="preserve">Reaction Tube </t>
  </si>
  <si>
    <t>0501000047</t>
  </si>
  <si>
    <t>CA CLEAN I 964-0631-3</t>
  </si>
  <si>
    <t>CA CLEAN  964-06931-3 50ML</t>
  </si>
  <si>
    <t>1x50mL</t>
  </si>
  <si>
    <t>0501000148</t>
  </si>
  <si>
    <t>CA CLEAN II BT-565-104</t>
  </si>
  <si>
    <t>CL II (REF. BT-565-104) 45ML</t>
  </si>
  <si>
    <t>1x45mL</t>
  </si>
  <si>
    <t>0501000160</t>
  </si>
  <si>
    <t>OV BUFER (B4234-25)</t>
  </si>
  <si>
    <t>OU BUFFER 1,5ML (B4234-25)</t>
  </si>
  <si>
    <t>10x15ml</t>
  </si>
  <si>
    <t>SKUPAJ 3. SKLOP</t>
  </si>
  <si>
    <t>4. SKLOP: Reagenti in material vezan na hematološki analizator ABX Pentra XL80</t>
  </si>
  <si>
    <t>Reagenti in čistila</t>
  </si>
  <si>
    <t>0503000025</t>
  </si>
  <si>
    <t>ABX Basolyse II (0906003)</t>
  </si>
  <si>
    <t>ABX BASOLISE II A 1L</t>
  </si>
  <si>
    <t>1 L</t>
  </si>
  <si>
    <t>0503000026</t>
  </si>
  <si>
    <t>ABX Cleaner (0903010)</t>
  </si>
  <si>
    <t>ABX CLEANER</t>
  </si>
  <si>
    <t>1L</t>
  </si>
  <si>
    <t>0503000028</t>
  </si>
  <si>
    <t>ABX Eosinofix (0206010)</t>
  </si>
  <si>
    <t>ABX EOSINOFIX</t>
  </si>
  <si>
    <t>0503000027</t>
  </si>
  <si>
    <t>ABX Lysebio (0906013)</t>
  </si>
  <si>
    <t>ABX LYSEBIO A 0.4 L</t>
  </si>
  <si>
    <t>0,4 L</t>
  </si>
  <si>
    <t>0503000024</t>
  </si>
  <si>
    <t>ABX Diluent (0901020)</t>
  </si>
  <si>
    <t>ABX DILUENT A 20L</t>
  </si>
  <si>
    <t>20 L</t>
  </si>
  <si>
    <t>0503000001</t>
  </si>
  <si>
    <t>ABX Minoclair (0401005)</t>
  </si>
  <si>
    <t>ABX MINOCLAIR 0,5L</t>
  </si>
  <si>
    <t>0,5L</t>
  </si>
  <si>
    <t>0503000036</t>
  </si>
  <si>
    <t>ABX Difftrol H (2062213)</t>
  </si>
  <si>
    <t>ABX DIFFTROL 1 H 2*3 ML</t>
  </si>
  <si>
    <t>2X3mL</t>
  </si>
  <si>
    <t>0503000037</t>
  </si>
  <si>
    <t>ABX Difftrol N (2062212)</t>
  </si>
  <si>
    <t>ABX DIFFTROL 1 N 2*3ML</t>
  </si>
  <si>
    <t>0503000038</t>
  </si>
  <si>
    <t>ABX Difftrol L (2062211)</t>
  </si>
  <si>
    <t>ABX DIFFTROL L 2*3ML</t>
  </si>
  <si>
    <t>SKUPAJ 4. SKLOP</t>
  </si>
  <si>
    <t>Potrebno je omogočiti testiranje vseh nam nepoznanih izdelkov.</t>
  </si>
  <si>
    <t>5. SKLOP: Material vezan na urinski analizator CLINITEK ADVANTUS</t>
  </si>
  <si>
    <t>0504000068</t>
  </si>
  <si>
    <t>Urinski traki - Clinitek Microalb.9, vezan na analizator Clinitek Advantus</t>
  </si>
  <si>
    <t>CLINITEK MICROALB 9 A25</t>
  </si>
  <si>
    <t>0504000009</t>
  </si>
  <si>
    <t>Urinski traki - Multistix 10 SG, vezan na analizator Clinitek Advantus</t>
  </si>
  <si>
    <t>MULTISTIX - 1OSG A100</t>
  </si>
  <si>
    <t>SKUPAJ 5. SKLOP</t>
  </si>
  <si>
    <t>6. SKLOP: Kemikalije</t>
  </si>
  <si>
    <t>0503000066</t>
  </si>
  <si>
    <t>Barvilo Brilijant Krezil Blue</t>
  </si>
  <si>
    <t>BARVILO BRILIJANT KREZIL BLUE 100 ML</t>
  </si>
  <si>
    <t>100 mL</t>
  </si>
  <si>
    <t>0503000048</t>
  </si>
  <si>
    <t>Barvilo za barvanje krvnih razmazov - MayGrünwald</t>
  </si>
  <si>
    <t>MAY GRUNWALD BARVILO 100 ML</t>
  </si>
  <si>
    <t>0503000074</t>
  </si>
  <si>
    <t>Imerzijsko olje za mikroskopiranje</t>
  </si>
  <si>
    <t>IMERZIJSKO OLJE ZA MIKROSKOPIRANJE 50ML</t>
  </si>
  <si>
    <t>0504000072</t>
  </si>
  <si>
    <t>Izopropanol 70%</t>
  </si>
  <si>
    <t>IZOPROPANOL 70%  1L</t>
  </si>
  <si>
    <t>0503000075</t>
  </si>
  <si>
    <t>Puferna raztopina za barvanje krvnih razmazov  (pH 6.88)</t>
  </si>
  <si>
    <t>PUHERNA RAZTOPINA ZA BARVANJE  KRVNIH RAZMAZOV 1L</t>
  </si>
  <si>
    <t>0504000073</t>
  </si>
  <si>
    <t>Sulfosalicilna kislina 100 ml</t>
  </si>
  <si>
    <t>SULFOSALICILNA KISLINA 100 ML</t>
  </si>
  <si>
    <t>SKUPAJ 6. SKLOP</t>
  </si>
  <si>
    <t>7. SKLOP: Hitri testi</t>
  </si>
  <si>
    <t>0504000003</t>
  </si>
  <si>
    <t>Imunološki test za okultno krvavitev</t>
  </si>
  <si>
    <t>IMUNOLOŠKI TEST ZA OKULTNO KRVAVITEV A20</t>
  </si>
  <si>
    <t>0504000013</t>
  </si>
  <si>
    <t>Imunološki test za STREP. A</t>
  </si>
  <si>
    <t>STREP A 20 T</t>
  </si>
  <si>
    <t>0504000110</t>
  </si>
  <si>
    <t>Test na ROTA - ADENO virus v blatu</t>
  </si>
  <si>
    <t>TEST NA ROTA-ADENO VIRUS V BLATU A20</t>
  </si>
  <si>
    <t>SKUPAJ  7. SKLOP</t>
  </si>
  <si>
    <t>8. SKLOP: Potrošni material</t>
  </si>
  <si>
    <t>0504000059</t>
  </si>
  <si>
    <t>Nastavki pa pipete 1-200 uL</t>
  </si>
  <si>
    <t xml:space="preserve">NASTAVEK ZA PIPETE 1-200 MIKROLITROV A1000    </t>
  </si>
  <si>
    <t>zav</t>
  </si>
  <si>
    <t>0504000074</t>
  </si>
  <si>
    <t>Nastavki za pipete 100-1000 uL</t>
  </si>
  <si>
    <t xml:space="preserve">NASTAVEK ZA PIPETE 100-1000 MIKROLITROV A1000   </t>
  </si>
  <si>
    <t>0504000011</t>
  </si>
  <si>
    <t>Pasterjeve pipete 3 mL</t>
  </si>
  <si>
    <t>PIPETA PASTER 3 ML A500</t>
  </si>
  <si>
    <t>0504000086</t>
  </si>
  <si>
    <t xml:space="preserve">Epruveta z zamaškom za urinski sediment </t>
  </si>
  <si>
    <t xml:space="preserve">EPRUVETA Z ZAMAŠKOM ZA URINSKI SEDIMENT A500   </t>
  </si>
  <si>
    <t>0504000113</t>
  </si>
  <si>
    <t>Epruveta za urinski sediment brez zamaška</t>
  </si>
  <si>
    <t>EPRUVETA BREZ ZAMAŠKA ZA URINSKI SEDIMENT A1500</t>
  </si>
  <si>
    <t>0504000114</t>
  </si>
  <si>
    <t xml:space="preserve">Zamašek za urinsko epruveto </t>
  </si>
  <si>
    <t>ZAMAŠEK ZA URINSKO EPRUVETO A1500</t>
  </si>
  <si>
    <t>0504000093</t>
  </si>
  <si>
    <t>Urinska ploščica za mikroskopiranje</t>
  </si>
  <si>
    <t xml:space="preserve">URINSKA PLOŠČICA A100   </t>
  </si>
  <si>
    <t>0504000080</t>
  </si>
  <si>
    <t>Plastična epruveta 12x75 mm</t>
  </si>
  <si>
    <t>EPRUVETA 12*75MM A1000</t>
  </si>
  <si>
    <t>0504000081</t>
  </si>
  <si>
    <t>Plastični pokrovček za epruvte 12x75 mm</t>
  </si>
  <si>
    <t xml:space="preserve">PLASTIČNI POKROVČEK ZA  EPRUVETO 12*75 MM A1000    </t>
  </si>
  <si>
    <t>0504000020</t>
  </si>
  <si>
    <t>Uricult</t>
  </si>
  <si>
    <t>URICULT 10 T</t>
  </si>
  <si>
    <t>0504000094</t>
  </si>
  <si>
    <t>Parafilm, 10cm x 38 m</t>
  </si>
  <si>
    <t>PARAFIN 10CM*38 A12</t>
  </si>
  <si>
    <t>0504000095</t>
  </si>
  <si>
    <t>Vrečke za prenos bioloških vzorcev</t>
  </si>
  <si>
    <t xml:space="preserve">VREČKE ZA PRENOS BIOLOŠKIH VZORCEV A50 </t>
  </si>
  <si>
    <t>0504000010</t>
  </si>
  <si>
    <t xml:space="preserve">Termo trak 57x25mx12 </t>
  </si>
  <si>
    <t>TERMOTRAK 57*25M*12 A10</t>
  </si>
  <si>
    <t>SKUPAJ 8. SKLOP</t>
  </si>
  <si>
    <t>SKUPNA VREDNOST CELOTNEGA PRERAČUNA  ZA OBDOBJE ENEGA (1) LETA</t>
  </si>
  <si>
    <t xml:space="preserve">     NAVODILA: Ponudniki vpišejo v:</t>
  </si>
  <si>
    <t>vnos zahtevanih podatkov</t>
  </si>
  <si>
    <t xml:space="preserve"> ceno na EM brez DDV v EUR </t>
  </si>
  <si>
    <t xml:space="preserve">Za pravilnost formul izračuna vrednosti posameznih postavk v tabeli je odgovoren ponudnik sam. </t>
  </si>
  <si>
    <t>kraj:</t>
  </si>
  <si>
    <t xml:space="preserve"> podpis odgovorne osebe: </t>
  </si>
  <si>
    <t>datum:</t>
  </si>
  <si>
    <t>žig</t>
  </si>
  <si>
    <t xml:space="preserve"> od stolpca  do stoplpca 12</t>
  </si>
  <si>
    <t xml:space="preserve"> - stolpec 13 - cena na EM brez DDV v EUR</t>
  </si>
  <si>
    <t xml:space="preserve"> - stolpec 14 - DDV v %</t>
  </si>
  <si>
    <t xml:space="preserve"> - stolpec 15- DDV na EM v EUR</t>
  </si>
  <si>
    <t xml:space="preserve"> - stolpec 16 - skupaj vrednost za količino v EUR brez DDV</t>
  </si>
  <si>
    <t xml:space="preserve"> - stolpec 17 - skupaj vrednost za količino v EUR z DDV</t>
  </si>
  <si>
    <t xml:space="preserve">DDV za EM v % </t>
  </si>
  <si>
    <t>skupaj vrednost za predvideno letno kolicino z DDV (stolpec 7 * stolpec 15)</t>
  </si>
  <si>
    <t>skupaj vrednost za predvideno letno kolicino brez DDV (stolpec 7 * stolpec 13)</t>
  </si>
  <si>
    <t>DDV na EM v EUR (stoplec13)+(stoplec 14 x stolpec 13/100)</t>
  </si>
  <si>
    <t>OBR-2</t>
  </si>
  <si>
    <r>
      <t xml:space="preserve">Transakcijski račun: </t>
    </r>
    <r>
      <rPr>
        <b/>
        <sz val="12"/>
        <rFont val="Arial Narrow"/>
        <family val="2"/>
        <charset val="238"/>
      </rPr>
      <t>SI56 0110 0600 7817 835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</si>
</sst>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\ _€"/>
    <numFmt numFmtId="166" formatCode="#,##0.0000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</font>
    <font>
      <sz val="12"/>
      <name val="Arial Narrow"/>
      <family val="2"/>
      <charset val="238"/>
    </font>
    <font>
      <sz val="12"/>
      <name val="Arial Narrow"/>
      <family val="2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8"/>
      <name val="Arial Narrow"/>
      <family val="2"/>
    </font>
    <font>
      <b/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indexed="10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</font>
    <font>
      <sz val="14"/>
      <name val="Arial"/>
      <family val="2"/>
      <charset val="238"/>
    </font>
    <font>
      <b/>
      <sz val="14"/>
      <name val="Arial Narrow"/>
      <family val="2"/>
    </font>
    <font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6666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1" fillId="0" borderId="0"/>
  </cellStyleXfs>
  <cellXfs count="2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3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wrapText="1"/>
    </xf>
    <xf numFmtId="3" fontId="7" fillId="3" borderId="3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center" wrapText="1"/>
    </xf>
    <xf numFmtId="4" fontId="9" fillId="6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/>
    </xf>
    <xf numFmtId="165" fontId="4" fillId="8" borderId="3" xfId="0" applyNumberFormat="1" applyFont="1" applyFill="1" applyBorder="1" applyAlignment="1">
      <alignment horizontal="left" vertical="center"/>
    </xf>
    <xf numFmtId="165" fontId="3" fillId="8" borderId="3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165" fontId="8" fillId="4" borderId="3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165" fontId="10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/>
    <xf numFmtId="49" fontId="9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/>
    </xf>
    <xf numFmtId="165" fontId="0" fillId="7" borderId="3" xfId="0" applyNumberForma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165" fontId="14" fillId="7" borderId="3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5" fontId="0" fillId="7" borderId="3" xfId="0" applyNumberFormat="1" applyFill="1" applyBorder="1"/>
    <xf numFmtId="0" fontId="9" fillId="7" borderId="5" xfId="0" applyFont="1" applyFill="1" applyBorder="1" applyAlignment="1">
      <alignment vertical="center" wrapText="1"/>
    </xf>
    <xf numFmtId="0" fontId="0" fillId="7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9" fillId="7" borderId="3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9" fillId="0" borderId="3" xfId="0" applyFont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5" fontId="0" fillId="5" borderId="3" xfId="0" applyNumberFormat="1" applyFill="1" applyBorder="1" applyAlignment="1">
      <alignment horizontal="left" vertical="center"/>
    </xf>
    <xf numFmtId="165" fontId="10" fillId="5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9" fillId="0" borderId="3" xfId="0" applyFont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65" fontId="5" fillId="8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wrapText="1"/>
    </xf>
    <xf numFmtId="0" fontId="0" fillId="0" borderId="0" xfId="0" applyFill="1"/>
    <xf numFmtId="165" fontId="0" fillId="0" borderId="0" xfId="0" applyNumberFormat="1" applyFill="1"/>
    <xf numFmtId="0" fontId="9" fillId="0" borderId="0" xfId="0" applyFont="1" applyFill="1" applyAlignment="1">
      <alignment horizontal="left" vertical="center"/>
    </xf>
    <xf numFmtId="0" fontId="9" fillId="0" borderId="5" xfId="0" applyFont="1" applyBorder="1" applyAlignment="1"/>
    <xf numFmtId="0" fontId="11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7" borderId="5" xfId="0" applyFont="1" applyFill="1" applyBorder="1" applyAlignment="1"/>
    <xf numFmtId="49" fontId="11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left" vertic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165" fontId="0" fillId="0" borderId="4" xfId="0" applyNumberFormat="1" applyBorder="1"/>
    <xf numFmtId="0" fontId="0" fillId="10" borderId="0" xfId="0" applyFill="1"/>
    <xf numFmtId="0" fontId="9" fillId="0" borderId="3" xfId="0" applyFont="1" applyBorder="1" applyAlignment="1"/>
    <xf numFmtId="49" fontId="9" fillId="7" borderId="3" xfId="0" applyNumberFormat="1" applyFont="1" applyFill="1" applyBorder="1" applyAlignment="1">
      <alignment horizontal="center"/>
    </xf>
    <xf numFmtId="0" fontId="9" fillId="7" borderId="3" xfId="0" applyFont="1" applyFill="1" applyBorder="1" applyAlignment="1"/>
    <xf numFmtId="0" fontId="9" fillId="7" borderId="3" xfId="0" applyFont="1" applyFill="1" applyBorder="1" applyAlignment="1">
      <alignment horizontal="center"/>
    </xf>
    <xf numFmtId="165" fontId="11" fillId="7" borderId="3" xfId="0" applyNumberFormat="1" applyFont="1" applyFill="1" applyBorder="1"/>
    <xf numFmtId="0" fontId="11" fillId="7" borderId="3" xfId="0" applyFont="1" applyFill="1" applyBorder="1"/>
    <xf numFmtId="0" fontId="0" fillId="0" borderId="3" xfId="0" applyFill="1" applyBorder="1"/>
    <xf numFmtId="0" fontId="11" fillId="0" borderId="3" xfId="0" applyFont="1" applyFill="1" applyBorder="1" applyAlignment="1">
      <alignment vertical="center" wrapText="1"/>
    </xf>
    <xf numFmtId="165" fontId="0" fillId="0" borderId="3" xfId="0" applyNumberFormat="1" applyFill="1" applyBorder="1"/>
    <xf numFmtId="165" fontId="5" fillId="8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165" fontId="18" fillId="0" borderId="3" xfId="0" applyNumberFormat="1" applyFont="1" applyBorder="1" applyAlignment="1">
      <alignment horizontal="left" vertical="center"/>
    </xf>
    <xf numFmtId="165" fontId="17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2" fillId="0" borderId="3" xfId="0" applyFont="1" applyBorder="1" applyAlignment="1">
      <alignment wrapText="1"/>
    </xf>
    <xf numFmtId="0" fontId="0" fillId="0" borderId="0" xfId="0" applyAlignment="1">
      <alignment horizontal="right"/>
    </xf>
    <xf numFmtId="164" fontId="0" fillId="0" borderId="3" xfId="0" applyNumberFormat="1" applyBorder="1"/>
    <xf numFmtId="164" fontId="11" fillId="0" borderId="3" xfId="0" applyNumberFormat="1" applyFont="1" applyBorder="1"/>
    <xf numFmtId="164" fontId="9" fillId="0" borderId="3" xfId="0" applyNumberFormat="1" applyFont="1" applyBorder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1" fillId="0" borderId="1" xfId="0" applyNumberFormat="1" applyFont="1" applyBorder="1"/>
    <xf numFmtId="4" fontId="7" fillId="3" borderId="3" xfId="0" applyNumberFormat="1" applyFont="1" applyFill="1" applyBorder="1" applyAlignment="1">
      <alignment horizont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1" fillId="8" borderId="3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2" fillId="0" borderId="0" xfId="1" applyNumberFormat="1" applyFont="1"/>
    <xf numFmtId="4" fontId="0" fillId="0" borderId="0" xfId="0" applyNumberFormat="1"/>
    <xf numFmtId="4" fontId="7" fillId="5" borderId="5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horizontal="left" vertical="center"/>
    </xf>
    <xf numFmtId="4" fontId="9" fillId="0" borderId="3" xfId="0" applyNumberFormat="1" applyFont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0" fillId="0" borderId="0" xfId="0" applyNumberFormat="1" applyFill="1"/>
    <xf numFmtId="4" fontId="11" fillId="0" borderId="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 vertical="center"/>
    </xf>
    <xf numFmtId="4" fontId="5" fillId="8" borderId="3" xfId="0" applyNumberFormat="1" applyFont="1" applyFill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2" xfId="0" applyFill="1" applyBorder="1"/>
  </cellXfs>
  <cellStyles count="3">
    <cellStyle name="Excel Built-in Explanatory Text" xfId="2"/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koo\Desktop\Zobozdravstveni%20mat\OBR-2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bozdravstveni material"/>
    </sheetNames>
    <sheetDataSet>
      <sheetData sheetId="0" refreshError="1">
        <row r="13">
          <cell r="D13" t="str">
            <v>NAZIV ARTIKLA kot zahteva po enakovrednosti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N259"/>
  <sheetViews>
    <sheetView tabSelected="1" topLeftCell="A216" zoomScale="80" zoomScaleNormal="80" workbookViewId="0">
      <selection sqref="A1:Q1"/>
    </sheetView>
  </sheetViews>
  <sheetFormatPr defaultRowHeight="15" x14ac:dyDescent="0.25"/>
  <cols>
    <col min="1" max="1" width="7" style="99" customWidth="1"/>
    <col min="2" max="2" width="14" style="99" customWidth="1"/>
    <col min="3" max="3" width="42.85546875" style="100" customWidth="1"/>
    <col min="4" max="4" width="71" style="101" bestFit="1" customWidth="1"/>
    <col min="5" max="5" width="6.7109375" customWidth="1"/>
    <col min="6" max="6" width="9.7109375" bestFit="1" customWidth="1"/>
    <col min="7" max="7" width="9.42578125" bestFit="1" customWidth="1"/>
    <col min="8" max="8" width="8.42578125" bestFit="1" customWidth="1"/>
    <col min="9" max="9" width="9.140625" bestFit="1" customWidth="1"/>
    <col min="10" max="10" width="10.42578125" bestFit="1" customWidth="1"/>
    <col min="11" max="11" width="9.85546875" bestFit="1" customWidth="1"/>
    <col min="12" max="12" width="7.85546875" bestFit="1" customWidth="1"/>
    <col min="13" max="13" width="15.42578125" bestFit="1" customWidth="1"/>
    <col min="14" max="14" width="18.42578125" style="225" bestFit="1" customWidth="1"/>
    <col min="15" max="15" width="10.7109375" bestFit="1" customWidth="1"/>
    <col min="16" max="16" width="15.42578125" bestFit="1" customWidth="1"/>
    <col min="17" max="17" width="15.85546875" bestFit="1" customWidth="1"/>
  </cols>
  <sheetData>
    <row r="1" spans="1:19" ht="15.75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9" ht="15.75" x14ac:dyDescent="0.25">
      <c r="A2" s="1"/>
      <c r="B2" s="1"/>
      <c r="C2" s="2"/>
      <c r="D2" s="3"/>
      <c r="E2" s="4"/>
      <c r="F2" s="5"/>
      <c r="G2" s="6"/>
      <c r="H2" s="7"/>
      <c r="I2" s="7"/>
      <c r="J2" s="7"/>
      <c r="K2" s="7"/>
      <c r="L2" s="7"/>
      <c r="M2" s="6"/>
      <c r="N2" s="214"/>
      <c r="O2" s="6"/>
      <c r="P2" s="6"/>
      <c r="Q2" s="237" t="s">
        <v>518</v>
      </c>
      <c r="R2" s="8"/>
    </row>
    <row r="3" spans="1:19" ht="15.75" x14ac:dyDescent="0.25">
      <c r="A3" s="9" t="s">
        <v>1</v>
      </c>
      <c r="B3" s="9"/>
      <c r="C3" s="2"/>
      <c r="D3" s="3"/>
      <c r="E3" s="4"/>
      <c r="F3" s="10"/>
      <c r="G3" s="6"/>
      <c r="H3" s="11"/>
      <c r="I3" s="11"/>
      <c r="J3" s="11"/>
      <c r="K3" s="11"/>
      <c r="L3" s="11"/>
      <c r="M3" s="12"/>
      <c r="N3" s="214"/>
      <c r="O3" s="12"/>
      <c r="P3" s="12"/>
      <c r="Q3" s="12"/>
      <c r="R3" s="8"/>
      <c r="S3" s="8"/>
    </row>
    <row r="4" spans="1:19" ht="15.75" x14ac:dyDescent="0.25">
      <c r="A4" s="1"/>
      <c r="B4" s="1"/>
      <c r="C4" s="2"/>
      <c r="D4" s="3"/>
      <c r="E4" s="13"/>
      <c r="F4" s="14"/>
      <c r="G4" s="15"/>
      <c r="H4" s="16"/>
      <c r="I4" s="16"/>
      <c r="J4" s="16"/>
      <c r="K4" s="16"/>
      <c r="L4" s="16"/>
      <c r="M4" s="17"/>
      <c r="N4" s="215"/>
      <c r="O4" s="17"/>
      <c r="P4" s="17"/>
      <c r="Q4" s="17"/>
      <c r="R4" s="18"/>
      <c r="S4" s="18"/>
    </row>
    <row r="5" spans="1:19" ht="15.75" x14ac:dyDescent="0.25">
      <c r="A5" s="19" t="s">
        <v>2</v>
      </c>
      <c r="B5" s="19"/>
      <c r="C5" s="20"/>
      <c r="D5" s="21"/>
      <c r="E5" s="22"/>
      <c r="F5" s="23"/>
      <c r="G5" s="15"/>
      <c r="H5" s="24"/>
      <c r="I5" s="24"/>
      <c r="J5" s="24"/>
      <c r="K5" s="24"/>
      <c r="L5" s="24"/>
      <c r="M5" s="25" t="s">
        <v>3</v>
      </c>
      <c r="N5" s="216"/>
      <c r="O5" s="26"/>
      <c r="P5" s="26"/>
      <c r="Q5" s="26"/>
    </row>
    <row r="6" spans="1:19" ht="15.75" x14ac:dyDescent="0.25">
      <c r="A6" s="19" t="s">
        <v>4</v>
      </c>
      <c r="B6" s="19"/>
      <c r="C6" s="20"/>
      <c r="D6" s="21"/>
      <c r="E6" s="22"/>
      <c r="F6" s="23"/>
      <c r="G6" s="15"/>
      <c r="H6" s="24"/>
      <c r="I6" s="24"/>
      <c r="J6" s="24"/>
      <c r="K6" s="24"/>
      <c r="L6" s="24"/>
      <c r="M6" s="25" t="s">
        <v>5</v>
      </c>
      <c r="N6" s="217"/>
      <c r="O6" s="27"/>
      <c r="P6" s="27"/>
      <c r="Q6" s="27"/>
    </row>
    <row r="7" spans="1:19" ht="15.75" x14ac:dyDescent="0.25">
      <c r="A7" s="1"/>
      <c r="B7" s="1"/>
      <c r="C7" s="2"/>
      <c r="D7" s="3"/>
      <c r="E7" s="28"/>
      <c r="F7" s="29"/>
      <c r="G7" s="15"/>
      <c r="H7" s="24"/>
      <c r="I7" s="24"/>
      <c r="J7" s="24"/>
      <c r="K7" s="24"/>
      <c r="L7" s="24"/>
      <c r="M7" s="30"/>
      <c r="N7" s="215"/>
      <c r="O7" s="30"/>
      <c r="P7" s="30"/>
      <c r="Q7" s="30"/>
    </row>
    <row r="8" spans="1:19" ht="15.75" x14ac:dyDescent="0.25">
      <c r="A8" s="9" t="s">
        <v>6</v>
      </c>
      <c r="B8" s="9"/>
      <c r="C8" s="2"/>
      <c r="D8" s="3"/>
      <c r="E8" s="28"/>
      <c r="F8" s="29" t="s">
        <v>7</v>
      </c>
      <c r="G8" s="15"/>
      <c r="H8" s="24"/>
      <c r="I8" s="24"/>
      <c r="J8" s="24"/>
      <c r="K8" s="24"/>
      <c r="L8" s="24"/>
      <c r="M8" s="30"/>
      <c r="N8" s="215"/>
      <c r="O8" s="30"/>
      <c r="P8" s="30"/>
      <c r="Q8" s="30"/>
    </row>
    <row r="9" spans="1:19" ht="15.75" x14ac:dyDescent="0.25">
      <c r="A9" s="1"/>
      <c r="B9" s="1"/>
      <c r="C9" s="2"/>
      <c r="D9" s="3"/>
      <c r="E9" s="28"/>
      <c r="F9" s="29"/>
      <c r="G9" s="15"/>
      <c r="H9" s="24"/>
      <c r="I9" s="24"/>
      <c r="J9" s="24"/>
      <c r="K9" s="24"/>
      <c r="L9" s="24"/>
      <c r="M9" s="30"/>
      <c r="N9" s="215"/>
      <c r="O9" s="30"/>
      <c r="P9" s="30"/>
      <c r="Q9" s="30"/>
    </row>
    <row r="10" spans="1:19" ht="15.75" x14ac:dyDescent="0.25">
      <c r="A10" s="19" t="s">
        <v>8</v>
      </c>
      <c r="B10" s="19"/>
      <c r="C10" s="31" t="s">
        <v>9</v>
      </c>
      <c r="D10" s="32"/>
      <c r="E10" s="33"/>
      <c r="F10" s="34"/>
      <c r="G10" s="35"/>
      <c r="H10" s="24"/>
      <c r="I10" s="24"/>
      <c r="J10" s="24"/>
      <c r="K10" s="24"/>
      <c r="L10" s="24"/>
      <c r="M10" s="25" t="s">
        <v>3</v>
      </c>
      <c r="N10" s="218" t="s">
        <v>10</v>
      </c>
      <c r="O10" s="36"/>
      <c r="P10" s="26"/>
      <c r="Q10" s="26"/>
    </row>
    <row r="11" spans="1:19" ht="15.75" x14ac:dyDescent="0.25">
      <c r="A11" s="37" t="s">
        <v>519</v>
      </c>
      <c r="B11" s="37"/>
      <c r="C11" s="38"/>
      <c r="D11" s="39"/>
      <c r="E11" s="40"/>
      <c r="F11" s="41"/>
      <c r="G11" s="15"/>
      <c r="H11" s="24"/>
      <c r="I11" s="24"/>
      <c r="J11" s="24"/>
      <c r="K11" s="24"/>
      <c r="L11" s="24"/>
      <c r="M11" s="25" t="s">
        <v>11</v>
      </c>
      <c r="N11" s="238">
        <v>93436173</v>
      </c>
      <c r="O11" s="40"/>
      <c r="P11" s="27"/>
      <c r="Q11" s="27"/>
    </row>
    <row r="12" spans="1:19" ht="15.75" x14ac:dyDescent="0.25">
      <c r="A12" s="1"/>
      <c r="B12" s="1"/>
      <c r="C12" s="2" t="s">
        <v>7</v>
      </c>
      <c r="D12" s="3"/>
      <c r="E12" s="28"/>
      <c r="F12" s="29"/>
      <c r="G12" s="15"/>
      <c r="H12" s="24"/>
      <c r="I12" s="24"/>
      <c r="J12" s="24"/>
      <c r="K12" s="24"/>
      <c r="L12" s="24"/>
      <c r="M12" s="30"/>
      <c r="N12" s="215"/>
      <c r="O12" s="30"/>
      <c r="P12" s="30"/>
      <c r="Q12" s="30"/>
    </row>
    <row r="13" spans="1:19" ht="23.25" x14ac:dyDescent="0.35">
      <c r="A13" s="246" t="s">
        <v>12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ht="15.75" x14ac:dyDescent="0.25">
      <c r="A14" s="1"/>
      <c r="B14" s="1"/>
      <c r="C14" s="2"/>
      <c r="D14" s="3"/>
      <c r="E14" s="28"/>
      <c r="F14" s="29"/>
      <c r="G14" s="15"/>
      <c r="H14" s="24"/>
      <c r="I14" s="24"/>
      <c r="J14" s="24"/>
      <c r="K14" s="24"/>
      <c r="L14" s="24"/>
      <c r="M14" s="30"/>
      <c r="N14" s="215"/>
      <c r="O14" s="30"/>
      <c r="P14" s="30"/>
      <c r="Q14" s="30"/>
    </row>
    <row r="15" spans="1:19" ht="51" x14ac:dyDescent="0.25">
      <c r="A15" s="42" t="s">
        <v>13</v>
      </c>
      <c r="B15" s="43" t="s">
        <v>14</v>
      </c>
      <c r="C15" s="42" t="s">
        <v>15</v>
      </c>
      <c r="D15" s="42" t="str">
        <f>'[1]zobozdravstveni material'!$D$13</f>
        <v>NAZIV ARTIKLA kot zahteva po enakovrednosti</v>
      </c>
      <c r="E15" s="43" t="s">
        <v>16</v>
      </c>
      <c r="F15" s="43" t="s">
        <v>17</v>
      </c>
      <c r="G15" s="43" t="s">
        <v>18</v>
      </c>
      <c r="H15" s="43" t="s">
        <v>19</v>
      </c>
      <c r="I15" s="43" t="s">
        <v>20</v>
      </c>
      <c r="J15" s="43" t="s">
        <v>21</v>
      </c>
      <c r="K15" s="43" t="s">
        <v>22</v>
      </c>
      <c r="L15" s="43" t="s">
        <v>23</v>
      </c>
      <c r="M15" s="44" t="s">
        <v>24</v>
      </c>
      <c r="N15" s="219" t="s">
        <v>25</v>
      </c>
      <c r="O15" s="44" t="s">
        <v>26</v>
      </c>
      <c r="P15" s="45" t="s">
        <v>27</v>
      </c>
      <c r="Q15" s="45" t="s">
        <v>28</v>
      </c>
    </row>
    <row r="16" spans="1:19" x14ac:dyDescent="0.25">
      <c r="A16" s="42">
        <v>1</v>
      </c>
      <c r="B16" s="43">
        <v>2</v>
      </c>
      <c r="C16" s="42">
        <v>3</v>
      </c>
      <c r="D16" s="42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3">
        <v>11</v>
      </c>
      <c r="L16" s="43">
        <v>12</v>
      </c>
      <c r="M16" s="47">
        <v>13</v>
      </c>
      <c r="N16" s="219">
        <v>14</v>
      </c>
      <c r="O16" s="47">
        <v>15</v>
      </c>
      <c r="P16" s="45">
        <v>16</v>
      </c>
      <c r="Q16" s="45">
        <v>17</v>
      </c>
    </row>
    <row r="17" spans="1:17" ht="25.5" x14ac:dyDescent="0.25">
      <c r="A17" s="48"/>
      <c r="B17" s="49"/>
      <c r="C17" s="50" t="s">
        <v>29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220"/>
      <c r="O17" s="49"/>
      <c r="P17" s="49"/>
      <c r="Q17" s="49"/>
    </row>
    <row r="18" spans="1:17" x14ac:dyDescent="0.25">
      <c r="A18" s="51"/>
      <c r="B18" s="51"/>
      <c r="C18" s="52" t="s">
        <v>30</v>
      </c>
      <c r="D18" s="52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7" s="63" customFormat="1" x14ac:dyDescent="0.25">
      <c r="A19" s="53">
        <v>1</v>
      </c>
      <c r="B19" s="54" t="s">
        <v>31</v>
      </c>
      <c r="C19" s="55" t="s">
        <v>32</v>
      </c>
      <c r="D19" s="56" t="s">
        <v>33</v>
      </c>
      <c r="E19" s="58" t="s">
        <v>34</v>
      </c>
      <c r="F19" s="58">
        <v>100</v>
      </c>
      <c r="G19" s="208">
        <v>237</v>
      </c>
      <c r="H19" s="59"/>
      <c r="I19" s="59"/>
      <c r="J19" s="60"/>
      <c r="K19" s="60"/>
      <c r="L19" s="60"/>
      <c r="M19" s="211">
        <v>0</v>
      </c>
      <c r="N19" s="221">
        <v>0</v>
      </c>
      <c r="O19" s="61">
        <f>+M19+N19*M19/100</f>
        <v>0</v>
      </c>
      <c r="P19" s="62">
        <f>+M19*G19</f>
        <v>0</v>
      </c>
      <c r="Q19" s="62">
        <f>+O19*G19</f>
        <v>0</v>
      </c>
    </row>
    <row r="20" spans="1:17" s="63" customFormat="1" x14ac:dyDescent="0.25">
      <c r="A20" s="53">
        <v>2</v>
      </c>
      <c r="B20" s="54" t="s">
        <v>35</v>
      </c>
      <c r="C20" s="55" t="s">
        <v>36</v>
      </c>
      <c r="D20" s="56" t="s">
        <v>37</v>
      </c>
      <c r="E20" s="58" t="s">
        <v>34</v>
      </c>
      <c r="F20" s="58">
        <v>100</v>
      </c>
      <c r="G20" s="208">
        <v>16</v>
      </c>
      <c r="H20" s="59"/>
      <c r="I20" s="59"/>
      <c r="J20" s="60"/>
      <c r="K20" s="60"/>
      <c r="L20" s="60"/>
      <c r="M20" s="211">
        <v>0</v>
      </c>
      <c r="N20" s="221">
        <v>0</v>
      </c>
      <c r="O20" s="61">
        <f t="shared" ref="O20:O23" si="0">+M20+N20*M20/100</f>
        <v>0</v>
      </c>
      <c r="P20" s="62">
        <f t="shared" ref="P20:P24" si="1">+M20*G20</f>
        <v>0</v>
      </c>
      <c r="Q20" s="62">
        <f>+O20*G20</f>
        <v>0</v>
      </c>
    </row>
    <row r="21" spans="1:17" s="63" customFormat="1" x14ac:dyDescent="0.25">
      <c r="A21" s="53">
        <v>3</v>
      </c>
      <c r="B21" s="54" t="s">
        <v>38</v>
      </c>
      <c r="C21" s="55" t="s">
        <v>39</v>
      </c>
      <c r="D21" s="56" t="s">
        <v>40</v>
      </c>
      <c r="E21" s="58" t="s">
        <v>34</v>
      </c>
      <c r="F21" s="58">
        <v>100</v>
      </c>
      <c r="G21" s="208">
        <v>205</v>
      </c>
      <c r="H21" s="59"/>
      <c r="I21" s="59"/>
      <c r="J21" s="60"/>
      <c r="K21" s="60"/>
      <c r="L21" s="60"/>
      <c r="M21" s="211">
        <v>0</v>
      </c>
      <c r="N21" s="221">
        <v>0</v>
      </c>
      <c r="O21" s="61">
        <f t="shared" si="0"/>
        <v>0</v>
      </c>
      <c r="P21" s="62">
        <f t="shared" si="1"/>
        <v>0</v>
      </c>
      <c r="Q21" s="62">
        <f t="shared" ref="Q21:Q25" si="2">+O21*G21</f>
        <v>0</v>
      </c>
    </row>
    <row r="22" spans="1:17" s="63" customFormat="1" x14ac:dyDescent="0.25">
      <c r="A22" s="53">
        <v>4</v>
      </c>
      <c r="B22" s="54" t="s">
        <v>41</v>
      </c>
      <c r="C22" s="55" t="s">
        <v>42</v>
      </c>
      <c r="D22" s="56" t="s">
        <v>43</v>
      </c>
      <c r="E22" s="58" t="s">
        <v>34</v>
      </c>
      <c r="F22" s="58">
        <v>100</v>
      </c>
      <c r="G22" s="208">
        <v>61</v>
      </c>
      <c r="H22" s="59"/>
      <c r="I22" s="59"/>
      <c r="J22" s="60"/>
      <c r="K22" s="60"/>
      <c r="L22" s="60"/>
      <c r="M22" s="211">
        <v>0</v>
      </c>
      <c r="N22" s="221">
        <v>0</v>
      </c>
      <c r="O22" s="61">
        <f t="shared" si="0"/>
        <v>0</v>
      </c>
      <c r="P22" s="62">
        <f t="shared" si="1"/>
        <v>0</v>
      </c>
      <c r="Q22" s="62">
        <f t="shared" si="2"/>
        <v>0</v>
      </c>
    </row>
    <row r="23" spans="1:17" s="63" customFormat="1" ht="25.5" x14ac:dyDescent="0.25">
      <c r="A23" s="53">
        <v>5</v>
      </c>
      <c r="B23" s="54" t="s">
        <v>44</v>
      </c>
      <c r="C23" s="55" t="s">
        <v>45</v>
      </c>
      <c r="D23" s="56" t="s">
        <v>46</v>
      </c>
      <c r="E23" s="58" t="s">
        <v>34</v>
      </c>
      <c r="F23" s="58">
        <v>100</v>
      </c>
      <c r="G23" s="208">
        <v>5</v>
      </c>
      <c r="H23" s="59"/>
      <c r="I23" s="59"/>
      <c r="J23" s="60"/>
      <c r="K23" s="60"/>
      <c r="L23" s="60"/>
      <c r="M23" s="211">
        <v>0</v>
      </c>
      <c r="N23" s="221">
        <v>0</v>
      </c>
      <c r="O23" s="61">
        <f t="shared" si="0"/>
        <v>0</v>
      </c>
      <c r="P23" s="62">
        <f t="shared" si="1"/>
        <v>0</v>
      </c>
      <c r="Q23" s="62">
        <f t="shared" si="2"/>
        <v>0</v>
      </c>
    </row>
    <row r="24" spans="1:17" s="63" customFormat="1" x14ac:dyDescent="0.25">
      <c r="A24" s="53">
        <v>6</v>
      </c>
      <c r="B24" s="54" t="s">
        <v>47</v>
      </c>
      <c r="C24" s="55" t="s">
        <v>48</v>
      </c>
      <c r="D24" s="56" t="s">
        <v>49</v>
      </c>
      <c r="E24" s="58" t="s">
        <v>34</v>
      </c>
      <c r="F24" s="58">
        <v>100</v>
      </c>
      <c r="G24" s="208">
        <v>20</v>
      </c>
      <c r="H24" s="59"/>
      <c r="I24" s="59"/>
      <c r="J24" s="60"/>
      <c r="K24" s="60"/>
      <c r="L24" s="60"/>
      <c r="M24" s="211">
        <v>0</v>
      </c>
      <c r="N24" s="221">
        <v>0</v>
      </c>
      <c r="O24" s="61">
        <f>+M24+N24*M24/100</f>
        <v>0</v>
      </c>
      <c r="P24" s="62">
        <f t="shared" si="1"/>
        <v>0</v>
      </c>
      <c r="Q24" s="62">
        <f t="shared" si="2"/>
        <v>0</v>
      </c>
    </row>
    <row r="25" spans="1:17" s="63" customFormat="1" x14ac:dyDescent="0.25">
      <c r="A25" s="53">
        <v>7</v>
      </c>
      <c r="B25" s="54" t="s">
        <v>50</v>
      </c>
      <c r="C25" s="55" t="s">
        <v>51</v>
      </c>
      <c r="D25" s="56" t="s">
        <v>52</v>
      </c>
      <c r="E25" s="58" t="s">
        <v>34</v>
      </c>
      <c r="F25" s="58">
        <v>100</v>
      </c>
      <c r="G25" s="208">
        <v>31</v>
      </c>
      <c r="H25" s="59"/>
      <c r="I25" s="59"/>
      <c r="J25" s="60"/>
      <c r="K25" s="60"/>
      <c r="L25" s="60"/>
      <c r="M25" s="211">
        <v>0</v>
      </c>
      <c r="N25" s="221">
        <v>0</v>
      </c>
      <c r="O25" s="61">
        <f>+M25+N25*M25/100</f>
        <v>0</v>
      </c>
      <c r="P25" s="62">
        <f>+M25*G25</f>
        <v>0</v>
      </c>
      <c r="Q25" s="62">
        <f t="shared" si="2"/>
        <v>0</v>
      </c>
    </row>
    <row r="26" spans="1:17" x14ac:dyDescent="0.25">
      <c r="A26" s="65"/>
      <c r="B26" s="66"/>
      <c r="C26" s="52" t="s">
        <v>53</v>
      </c>
      <c r="D26" s="67"/>
      <c r="E26" s="249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s="63" customFormat="1" ht="25.5" x14ac:dyDescent="0.25">
      <c r="A27" s="53">
        <v>8</v>
      </c>
      <c r="B27" s="54" t="s">
        <v>54</v>
      </c>
      <c r="C27" s="55" t="s">
        <v>55</v>
      </c>
      <c r="D27" s="56" t="s">
        <v>56</v>
      </c>
      <c r="E27" s="58" t="s">
        <v>34</v>
      </c>
      <c r="F27" s="58">
        <v>200</v>
      </c>
      <c r="G27" s="64">
        <v>16</v>
      </c>
      <c r="H27" s="59"/>
      <c r="I27" s="59"/>
      <c r="J27" s="60"/>
      <c r="K27" s="60"/>
      <c r="L27" s="60"/>
      <c r="M27" s="211">
        <v>0</v>
      </c>
      <c r="N27" s="221">
        <v>0</v>
      </c>
      <c r="O27" s="61">
        <f>+M27+N27*M27/100</f>
        <v>0</v>
      </c>
      <c r="P27" s="62">
        <f t="shared" ref="P27" si="3">+M27*G27</f>
        <v>0</v>
      </c>
      <c r="Q27" s="62">
        <f t="shared" ref="Q27" si="4">+O27*G27</f>
        <v>0</v>
      </c>
    </row>
    <row r="28" spans="1:17" s="63" customFormat="1" x14ac:dyDescent="0.25">
      <c r="A28" s="68"/>
      <c r="B28" s="69"/>
      <c r="C28" s="52" t="s">
        <v>57</v>
      </c>
      <c r="D28" s="52"/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</row>
    <row r="29" spans="1:17" s="63" customFormat="1" x14ac:dyDescent="0.25">
      <c r="A29" s="53">
        <v>9</v>
      </c>
      <c r="B29" s="54" t="s">
        <v>58</v>
      </c>
      <c r="C29" s="55" t="s">
        <v>59</v>
      </c>
      <c r="D29" s="56" t="s">
        <v>60</v>
      </c>
      <c r="E29" s="58" t="s">
        <v>34</v>
      </c>
      <c r="F29" s="58">
        <v>100</v>
      </c>
      <c r="G29" s="208">
        <v>150</v>
      </c>
      <c r="H29" s="59"/>
      <c r="I29" s="59"/>
      <c r="J29" s="60"/>
      <c r="K29" s="60"/>
      <c r="L29" s="60"/>
      <c r="M29" s="211">
        <v>0</v>
      </c>
      <c r="N29" s="221">
        <v>0</v>
      </c>
      <c r="O29" s="61">
        <f>+M29+N29*M29/100</f>
        <v>0</v>
      </c>
      <c r="P29" s="62">
        <f t="shared" ref="P29:P32" si="5">+M29*G29</f>
        <v>0</v>
      </c>
      <c r="Q29" s="62">
        <f t="shared" ref="Q29:Q32" si="6">+O29*G29</f>
        <v>0</v>
      </c>
    </row>
    <row r="30" spans="1:17" x14ac:dyDescent="0.25">
      <c r="A30" s="53">
        <v>10</v>
      </c>
      <c r="B30" s="54" t="s">
        <v>61</v>
      </c>
      <c r="C30" s="55" t="s">
        <v>62</v>
      </c>
      <c r="D30" s="56" t="s">
        <v>63</v>
      </c>
      <c r="E30" s="58" t="s">
        <v>34</v>
      </c>
      <c r="F30" s="58">
        <v>10</v>
      </c>
      <c r="G30" s="208">
        <v>1</v>
      </c>
      <c r="H30" s="59"/>
      <c r="I30" s="59"/>
      <c r="J30" s="60"/>
      <c r="K30" s="60"/>
      <c r="L30" s="60"/>
      <c r="M30" s="211">
        <v>0</v>
      </c>
      <c r="N30" s="221">
        <v>0</v>
      </c>
      <c r="O30" s="61">
        <f t="shared" ref="O30:O32" si="7">+M30+N30*M30/100</f>
        <v>0</v>
      </c>
      <c r="P30" s="62">
        <f t="shared" si="5"/>
        <v>0</v>
      </c>
      <c r="Q30" s="62">
        <f t="shared" si="6"/>
        <v>0</v>
      </c>
    </row>
    <row r="31" spans="1:17" s="63" customFormat="1" ht="25.5" x14ac:dyDescent="0.25">
      <c r="A31" s="53">
        <v>11</v>
      </c>
      <c r="B31" s="54" t="s">
        <v>64</v>
      </c>
      <c r="C31" s="55" t="s">
        <v>65</v>
      </c>
      <c r="D31" s="56" t="s">
        <v>66</v>
      </c>
      <c r="E31" s="58" t="s">
        <v>34</v>
      </c>
      <c r="F31" s="58">
        <v>250</v>
      </c>
      <c r="G31" s="208">
        <v>3</v>
      </c>
      <c r="H31" s="59"/>
      <c r="I31" s="59"/>
      <c r="J31" s="60"/>
      <c r="K31" s="60"/>
      <c r="L31" s="60"/>
      <c r="M31" s="211">
        <v>0</v>
      </c>
      <c r="N31" s="221">
        <v>0</v>
      </c>
      <c r="O31" s="61">
        <f t="shared" si="7"/>
        <v>0</v>
      </c>
      <c r="P31" s="62">
        <f t="shared" si="5"/>
        <v>0</v>
      </c>
      <c r="Q31" s="62">
        <f t="shared" si="6"/>
        <v>0</v>
      </c>
    </row>
    <row r="32" spans="1:17" s="63" customFormat="1" x14ac:dyDescent="0.25">
      <c r="A32" s="53">
        <v>12</v>
      </c>
      <c r="B32" s="70" t="s">
        <v>67</v>
      </c>
      <c r="C32" s="71" t="s">
        <v>68</v>
      </c>
      <c r="D32" s="72" t="s">
        <v>69</v>
      </c>
      <c r="E32" s="58" t="s">
        <v>34</v>
      </c>
      <c r="F32" s="58">
        <v>100</v>
      </c>
      <c r="G32" s="208">
        <v>2</v>
      </c>
      <c r="H32" s="59"/>
      <c r="I32" s="59"/>
      <c r="J32" s="60"/>
      <c r="K32" s="60"/>
      <c r="L32" s="60"/>
      <c r="M32" s="211">
        <v>0</v>
      </c>
      <c r="N32" s="221">
        <v>0</v>
      </c>
      <c r="O32" s="61">
        <f t="shared" si="7"/>
        <v>0</v>
      </c>
      <c r="P32" s="62">
        <f t="shared" si="5"/>
        <v>0</v>
      </c>
      <c r="Q32" s="62">
        <f t="shared" si="6"/>
        <v>0</v>
      </c>
    </row>
    <row r="33" spans="1:18" s="63" customFormat="1" x14ac:dyDescent="0.25">
      <c r="A33" s="73"/>
      <c r="B33" s="73"/>
      <c r="C33" s="52" t="s">
        <v>70</v>
      </c>
      <c r="D33" s="52"/>
      <c r="E33" s="239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8" s="63" customFormat="1" x14ac:dyDescent="0.25">
      <c r="A34" s="53">
        <v>13</v>
      </c>
      <c r="B34" s="54" t="s">
        <v>71</v>
      </c>
      <c r="C34" s="55" t="s">
        <v>72</v>
      </c>
      <c r="D34" s="56" t="s">
        <v>73</v>
      </c>
      <c r="E34" s="58" t="s">
        <v>74</v>
      </c>
      <c r="F34" s="58">
        <v>100</v>
      </c>
      <c r="G34" s="208">
        <v>7</v>
      </c>
      <c r="H34" s="59"/>
      <c r="I34" s="59"/>
      <c r="J34" s="60"/>
      <c r="K34" s="60"/>
      <c r="L34" s="60"/>
      <c r="M34" s="211">
        <v>0</v>
      </c>
      <c r="N34" s="221">
        <v>0</v>
      </c>
      <c r="O34" s="61">
        <f>+M34+N34*M34/100</f>
        <v>0</v>
      </c>
      <c r="P34" s="62">
        <f t="shared" ref="P34:P38" si="8">+M34*G34</f>
        <v>0</v>
      </c>
      <c r="Q34" s="62">
        <f>+O34*G34</f>
        <v>0</v>
      </c>
    </row>
    <row r="35" spans="1:18" s="63" customFormat="1" ht="25.5" x14ac:dyDescent="0.25">
      <c r="A35" s="53">
        <v>14</v>
      </c>
      <c r="B35" s="74" t="s">
        <v>75</v>
      </c>
      <c r="C35" s="75" t="s">
        <v>76</v>
      </c>
      <c r="D35" s="56" t="s">
        <v>77</v>
      </c>
      <c r="E35" s="58" t="s">
        <v>74</v>
      </c>
      <c r="F35" s="58">
        <v>100</v>
      </c>
      <c r="G35" s="208">
        <v>10</v>
      </c>
      <c r="H35" s="59"/>
      <c r="I35" s="59"/>
      <c r="J35" s="60"/>
      <c r="K35" s="60"/>
      <c r="L35" s="60"/>
      <c r="M35" s="211">
        <v>0</v>
      </c>
      <c r="N35" s="221">
        <v>0</v>
      </c>
      <c r="O35" s="61">
        <f t="shared" ref="O35:O38" si="9">+M35+N35*M35/100</f>
        <v>0</v>
      </c>
      <c r="P35" s="62">
        <f t="shared" si="8"/>
        <v>0</v>
      </c>
      <c r="Q35" s="62">
        <f t="shared" ref="Q35:Q38" si="10">+O35*G35</f>
        <v>0</v>
      </c>
    </row>
    <row r="36" spans="1:18" s="63" customFormat="1" ht="25.5" x14ac:dyDescent="0.25">
      <c r="A36" s="53">
        <v>15</v>
      </c>
      <c r="B36" s="54" t="s">
        <v>78</v>
      </c>
      <c r="C36" s="55" t="s">
        <v>79</v>
      </c>
      <c r="D36" s="76" t="s">
        <v>80</v>
      </c>
      <c r="E36" s="58" t="s">
        <v>74</v>
      </c>
      <c r="F36" s="58">
        <v>100</v>
      </c>
      <c r="G36" s="208">
        <v>21</v>
      </c>
      <c r="H36" s="59"/>
      <c r="I36" s="59"/>
      <c r="J36" s="60"/>
      <c r="K36" s="60"/>
      <c r="L36" s="60"/>
      <c r="M36" s="211">
        <v>0</v>
      </c>
      <c r="N36" s="221">
        <v>0</v>
      </c>
      <c r="O36" s="61">
        <f t="shared" si="9"/>
        <v>0</v>
      </c>
      <c r="P36" s="62">
        <f t="shared" si="8"/>
        <v>0</v>
      </c>
      <c r="Q36" s="62">
        <f>+O36*G36</f>
        <v>0</v>
      </c>
    </row>
    <row r="37" spans="1:18" s="63" customFormat="1" x14ac:dyDescent="0.25">
      <c r="A37" s="53">
        <v>16</v>
      </c>
      <c r="B37" s="54" t="s">
        <v>81</v>
      </c>
      <c r="C37" s="55" t="s">
        <v>82</v>
      </c>
      <c r="D37" s="77" t="s">
        <v>83</v>
      </c>
      <c r="E37" s="58" t="s">
        <v>74</v>
      </c>
      <c r="F37" s="58">
        <v>100</v>
      </c>
      <c r="G37" s="78">
        <v>8</v>
      </c>
      <c r="H37" s="59"/>
      <c r="I37" s="59"/>
      <c r="J37" s="60"/>
      <c r="K37" s="60"/>
      <c r="L37" s="60"/>
      <c r="M37" s="211">
        <v>0</v>
      </c>
      <c r="N37" s="221">
        <v>0</v>
      </c>
      <c r="O37" s="61">
        <f t="shared" si="9"/>
        <v>0</v>
      </c>
      <c r="P37" s="62">
        <f t="shared" si="8"/>
        <v>0</v>
      </c>
      <c r="Q37" s="62">
        <f t="shared" si="10"/>
        <v>0</v>
      </c>
    </row>
    <row r="38" spans="1:18" s="63" customFormat="1" x14ac:dyDescent="0.25">
      <c r="A38" s="53">
        <v>17</v>
      </c>
      <c r="B38" s="54" t="s">
        <v>84</v>
      </c>
      <c r="C38" s="55" t="s">
        <v>85</v>
      </c>
      <c r="D38" s="76" t="s">
        <v>86</v>
      </c>
      <c r="E38" s="58" t="s">
        <v>34</v>
      </c>
      <c r="F38" s="58">
        <v>200</v>
      </c>
      <c r="G38" s="208">
        <v>28</v>
      </c>
      <c r="H38" s="59"/>
      <c r="I38" s="59"/>
      <c r="J38" s="60"/>
      <c r="K38" s="60"/>
      <c r="L38" s="60"/>
      <c r="M38" s="211">
        <v>0</v>
      </c>
      <c r="N38" s="221">
        <v>0</v>
      </c>
      <c r="O38" s="61">
        <f t="shared" si="9"/>
        <v>0</v>
      </c>
      <c r="P38" s="62">
        <f t="shared" si="8"/>
        <v>0</v>
      </c>
      <c r="Q38" s="62">
        <f t="shared" si="10"/>
        <v>0</v>
      </c>
    </row>
    <row r="39" spans="1:18" s="63" customFormat="1" ht="15.75" x14ac:dyDescent="0.25">
      <c r="A39" s="79"/>
      <c r="B39" s="79"/>
      <c r="C39" s="80" t="s">
        <v>87</v>
      </c>
      <c r="D39" s="80"/>
      <c r="E39" s="81"/>
      <c r="F39" s="81"/>
      <c r="G39" s="81"/>
      <c r="H39" s="82"/>
      <c r="I39" s="82"/>
      <c r="J39" s="83"/>
      <c r="K39" s="83"/>
      <c r="L39" s="83"/>
      <c r="M39" s="84"/>
      <c r="N39" s="222"/>
      <c r="O39" s="85"/>
      <c r="P39" s="85">
        <f>SUM(P19:P38)</f>
        <v>0</v>
      </c>
      <c r="Q39" s="85">
        <f t="shared" ref="Q39" si="11">SUM(Q19:Q38)</f>
        <v>0</v>
      </c>
    </row>
    <row r="40" spans="1:18" s="63" customFormat="1" x14ac:dyDescent="0.25">
      <c r="A40" s="86"/>
      <c r="B40" s="86"/>
      <c r="C40" s="87"/>
      <c r="D40" s="87"/>
      <c r="E40" s="88"/>
      <c r="F40" s="88"/>
      <c r="G40" s="88"/>
      <c r="H40" s="89"/>
      <c r="I40" s="89"/>
      <c r="J40" s="90"/>
      <c r="K40" s="90"/>
      <c r="L40" s="90"/>
      <c r="M40" s="91"/>
      <c r="N40" s="223"/>
      <c r="O40" s="92"/>
      <c r="P40" s="91"/>
      <c r="Q40" s="91"/>
      <c r="R40" s="89"/>
    </row>
    <row r="41" spans="1:18" s="63" customFormat="1" ht="15.75" x14ac:dyDescent="0.25">
      <c r="A41" s="86"/>
      <c r="B41" s="86"/>
      <c r="C41" s="93" t="s">
        <v>88</v>
      </c>
      <c r="D41" s="94"/>
      <c r="E41" s="95"/>
      <c r="F41" s="95"/>
      <c r="G41" s="95"/>
      <c r="H41" s="96"/>
      <c r="I41" s="89"/>
      <c r="J41" s="90"/>
      <c r="K41" s="90"/>
      <c r="L41" s="90"/>
      <c r="M41" s="91"/>
      <c r="N41" s="223"/>
      <c r="O41" s="92"/>
      <c r="P41" s="91"/>
      <c r="Q41" s="91"/>
      <c r="R41" s="89"/>
    </row>
    <row r="42" spans="1:18" s="63" customFormat="1" ht="15.75" x14ac:dyDescent="0.25">
      <c r="A42" s="86"/>
      <c r="B42" s="86"/>
      <c r="C42" s="93" t="s">
        <v>89</v>
      </c>
      <c r="D42" s="94"/>
      <c r="E42" s="95"/>
      <c r="F42" s="95"/>
      <c r="G42" s="95"/>
      <c r="H42" s="96"/>
      <c r="I42" s="89"/>
      <c r="J42" s="90"/>
      <c r="K42" s="90"/>
      <c r="L42" s="90"/>
      <c r="M42" s="91"/>
      <c r="N42" s="223"/>
      <c r="O42" s="92"/>
      <c r="P42" s="91"/>
      <c r="Q42" s="91"/>
      <c r="R42" s="89"/>
    </row>
    <row r="43" spans="1:18" s="63" customFormat="1" ht="15.75" x14ac:dyDescent="0.25">
      <c r="A43" s="86"/>
      <c r="B43" s="86"/>
      <c r="C43" s="93" t="s">
        <v>90</v>
      </c>
      <c r="D43" s="94"/>
      <c r="E43" s="95"/>
      <c r="F43" s="95"/>
      <c r="G43" s="95"/>
      <c r="H43" s="96"/>
      <c r="I43" s="89"/>
      <c r="J43" s="90"/>
      <c r="K43" s="90"/>
      <c r="L43" s="90"/>
      <c r="M43" s="91"/>
      <c r="N43" s="223"/>
      <c r="O43" s="92"/>
      <c r="P43" s="91"/>
      <c r="Q43" s="91"/>
      <c r="R43" s="89"/>
    </row>
    <row r="44" spans="1:18" s="63" customFormat="1" ht="15.75" x14ac:dyDescent="0.25">
      <c r="A44" s="86"/>
      <c r="B44" s="86"/>
      <c r="C44" s="93" t="s">
        <v>91</v>
      </c>
      <c r="D44" s="94"/>
      <c r="E44" s="95"/>
      <c r="F44" s="95"/>
      <c r="G44" s="95"/>
      <c r="H44" s="96"/>
      <c r="I44" s="89"/>
      <c r="J44" s="90"/>
      <c r="K44" s="90"/>
      <c r="L44" s="90"/>
      <c r="M44" s="91"/>
      <c r="N44" s="223"/>
      <c r="O44" s="92"/>
      <c r="P44" s="91"/>
      <c r="Q44" s="91"/>
      <c r="R44" s="89"/>
    </row>
    <row r="45" spans="1:18" s="63" customFormat="1" ht="15.75" x14ac:dyDescent="0.25">
      <c r="A45" s="86"/>
      <c r="B45" s="86"/>
      <c r="C45" s="93" t="s">
        <v>92</v>
      </c>
      <c r="D45" s="94"/>
      <c r="E45" s="95"/>
      <c r="F45" s="95"/>
      <c r="G45" s="95"/>
      <c r="H45" s="96"/>
      <c r="I45" s="89"/>
      <c r="J45" s="90"/>
      <c r="K45" s="90"/>
      <c r="L45" s="90"/>
      <c r="M45" s="91"/>
      <c r="N45" s="223"/>
      <c r="O45" s="92"/>
      <c r="P45" s="91"/>
      <c r="Q45" s="91"/>
      <c r="R45" s="89"/>
    </row>
    <row r="46" spans="1:18" s="63" customFormat="1" ht="15.75" x14ac:dyDescent="0.25">
      <c r="A46" s="86"/>
      <c r="B46" s="86"/>
      <c r="C46" s="93" t="s">
        <v>93</v>
      </c>
      <c r="D46" s="94"/>
      <c r="E46" s="95"/>
      <c r="F46" s="95"/>
      <c r="G46" s="95"/>
      <c r="H46" s="96"/>
      <c r="I46" s="89"/>
      <c r="J46" s="90"/>
      <c r="K46" s="90"/>
      <c r="L46" s="90"/>
      <c r="M46" s="91"/>
      <c r="N46" s="223"/>
      <c r="O46" s="92"/>
      <c r="P46" s="91"/>
      <c r="Q46" s="91"/>
      <c r="R46" s="89"/>
    </row>
    <row r="47" spans="1:18" s="63" customFormat="1" ht="15.75" x14ac:dyDescent="0.25">
      <c r="A47" s="86"/>
      <c r="B47" s="86"/>
      <c r="C47" s="93" t="s">
        <v>94</v>
      </c>
      <c r="D47" s="94"/>
      <c r="E47" s="95"/>
      <c r="F47" s="95"/>
      <c r="G47" s="95"/>
      <c r="H47" s="96"/>
      <c r="I47" s="89"/>
      <c r="J47" s="90"/>
      <c r="K47" s="90"/>
      <c r="L47" s="90"/>
      <c r="M47" s="91"/>
      <c r="N47" s="223"/>
      <c r="O47" s="92"/>
      <c r="P47" s="91"/>
      <c r="Q47" s="91"/>
      <c r="R47" s="89"/>
    </row>
    <row r="48" spans="1:18" s="63" customFormat="1" ht="15.75" x14ac:dyDescent="0.25">
      <c r="A48" s="86"/>
      <c r="B48" s="86"/>
      <c r="C48" s="93" t="s">
        <v>95</v>
      </c>
      <c r="D48" s="94"/>
      <c r="E48" s="95"/>
      <c r="F48" s="95"/>
      <c r="G48" s="95"/>
      <c r="H48" s="96"/>
      <c r="I48" s="96"/>
      <c r="J48" s="96"/>
      <c r="K48" s="96"/>
      <c r="L48" s="96"/>
      <c r="M48" s="96"/>
      <c r="N48" s="224"/>
      <c r="O48" s="92"/>
      <c r="P48" s="91"/>
      <c r="Q48" s="91"/>
      <c r="R48" s="89"/>
    </row>
    <row r="49" spans="1:18" s="63" customFormat="1" ht="15.75" x14ac:dyDescent="0.25">
      <c r="A49" s="86"/>
      <c r="B49" s="86"/>
      <c r="C49" s="93" t="s">
        <v>96</v>
      </c>
      <c r="D49" s="94"/>
      <c r="E49" s="95"/>
      <c r="F49" s="95"/>
      <c r="G49" s="95"/>
      <c r="H49" s="96"/>
      <c r="I49" s="89"/>
      <c r="J49" s="90"/>
      <c r="K49" s="90"/>
      <c r="L49" s="90"/>
      <c r="M49" s="91"/>
      <c r="N49" s="223"/>
      <c r="O49" s="92"/>
      <c r="P49" s="91"/>
      <c r="Q49" s="91"/>
      <c r="R49" s="89"/>
    </row>
    <row r="50" spans="1:18" s="63" customFormat="1" ht="15.75" x14ac:dyDescent="0.25">
      <c r="A50" s="86"/>
      <c r="B50" s="86"/>
      <c r="C50" s="97" t="s">
        <v>95</v>
      </c>
      <c r="D50" s="98"/>
      <c r="E50" s="96"/>
      <c r="F50" s="96"/>
      <c r="G50" s="96"/>
      <c r="H50" s="96"/>
      <c r="I50" s="96"/>
      <c r="J50" s="96"/>
      <c r="K50" s="96"/>
      <c r="L50" s="96"/>
      <c r="M50" s="96"/>
      <c r="N50" s="224"/>
      <c r="O50" s="92"/>
      <c r="P50" s="91"/>
      <c r="Q50" s="91"/>
      <c r="R50" s="89"/>
    </row>
    <row r="51" spans="1:18" s="63" customFormat="1" ht="15.75" x14ac:dyDescent="0.25">
      <c r="A51" s="86"/>
      <c r="B51" s="86"/>
      <c r="C51" s="93"/>
      <c r="D51" s="94"/>
      <c r="E51" s="95"/>
      <c r="F51" s="95"/>
      <c r="G51" s="95"/>
      <c r="H51" s="96"/>
      <c r="I51" s="89"/>
      <c r="J51" s="90"/>
      <c r="K51" s="90"/>
      <c r="L51" s="90"/>
      <c r="M51" s="91"/>
      <c r="N51" s="223"/>
      <c r="O51" s="92"/>
      <c r="P51" s="91"/>
      <c r="Q51" s="91"/>
      <c r="R51" s="89"/>
    </row>
    <row r="52" spans="1:18" s="63" customFormat="1" x14ac:dyDescent="0.25">
      <c r="A52" s="99"/>
      <c r="B52" s="99"/>
      <c r="C52" s="100" t="s">
        <v>97</v>
      </c>
      <c r="D52" s="101"/>
      <c r="E52"/>
      <c r="F52"/>
      <c r="G52"/>
      <c r="H52" s="89"/>
      <c r="I52" s="89"/>
      <c r="J52" s="90"/>
      <c r="K52" s="90"/>
      <c r="L52" s="90"/>
      <c r="M52" s="91"/>
      <c r="N52" s="223"/>
      <c r="O52" s="92"/>
      <c r="P52" s="91"/>
      <c r="Q52" s="91"/>
      <c r="R52" s="89"/>
    </row>
    <row r="53" spans="1:18" s="63" customFormat="1" x14ac:dyDescent="0.2">
      <c r="A53" s="241" t="s">
        <v>98</v>
      </c>
      <c r="B53" s="241"/>
      <c r="C53" s="241"/>
      <c r="D53" s="241"/>
      <c r="E53" s="241"/>
      <c r="F53" s="241"/>
      <c r="G53" s="241"/>
      <c r="H53" s="89"/>
      <c r="I53" s="89"/>
      <c r="J53" s="90"/>
      <c r="K53" s="90"/>
      <c r="L53" s="90"/>
      <c r="M53" s="91"/>
      <c r="N53" s="223"/>
      <c r="O53" s="92"/>
      <c r="P53" s="91"/>
      <c r="Q53" s="91"/>
      <c r="R53" s="89"/>
    </row>
    <row r="54" spans="1:18" s="63" customFormat="1" ht="51" x14ac:dyDescent="0.2">
      <c r="A54" s="42" t="s">
        <v>13</v>
      </c>
      <c r="B54" s="43" t="s">
        <v>14</v>
      </c>
      <c r="C54" s="42" t="s">
        <v>15</v>
      </c>
      <c r="D54" s="42" t="str">
        <f>'[1]zobozdravstveni material'!$D$13</f>
        <v>NAZIV ARTIKLA kot zahteva po enakovrednosti</v>
      </c>
      <c r="E54" s="43" t="s">
        <v>16</v>
      </c>
      <c r="F54" s="43" t="s">
        <v>17</v>
      </c>
      <c r="G54" s="43" t="s">
        <v>18</v>
      </c>
      <c r="H54" s="43" t="s">
        <v>19</v>
      </c>
      <c r="I54" s="43" t="s">
        <v>20</v>
      </c>
      <c r="J54" s="43" t="s">
        <v>21</v>
      </c>
      <c r="K54" s="43" t="s">
        <v>22</v>
      </c>
      <c r="L54" s="43" t="s">
        <v>99</v>
      </c>
      <c r="M54" s="44" t="s">
        <v>24</v>
      </c>
      <c r="N54" s="219" t="s">
        <v>25</v>
      </c>
      <c r="O54" s="44" t="s">
        <v>26</v>
      </c>
      <c r="P54" s="45" t="s">
        <v>27</v>
      </c>
      <c r="Q54" s="45" t="s">
        <v>28</v>
      </c>
      <c r="R54" s="89"/>
    </row>
    <row r="55" spans="1:18" s="63" customFormat="1" x14ac:dyDescent="0.2">
      <c r="A55" s="42">
        <v>1</v>
      </c>
      <c r="B55" s="43">
        <v>2</v>
      </c>
      <c r="C55" s="42">
        <v>3</v>
      </c>
      <c r="D55" s="42">
        <v>4</v>
      </c>
      <c r="E55" s="46">
        <v>5</v>
      </c>
      <c r="F55" s="46">
        <v>6</v>
      </c>
      <c r="G55" s="46">
        <v>7</v>
      </c>
      <c r="H55" s="46">
        <v>8</v>
      </c>
      <c r="I55" s="46">
        <v>9</v>
      </c>
      <c r="J55" s="46">
        <v>10</v>
      </c>
      <c r="K55" s="43">
        <v>11</v>
      </c>
      <c r="L55" s="43">
        <v>12</v>
      </c>
      <c r="M55" s="47">
        <v>13</v>
      </c>
      <c r="N55" s="219">
        <v>14</v>
      </c>
      <c r="O55" s="47">
        <v>15</v>
      </c>
      <c r="P55" s="45">
        <v>16</v>
      </c>
      <c r="Q55" s="45">
        <v>17</v>
      </c>
    </row>
    <row r="56" spans="1:18" s="63" customFormat="1" ht="25.5" x14ac:dyDescent="0.25">
      <c r="A56" s="48"/>
      <c r="B56" s="48"/>
      <c r="C56" s="50" t="s">
        <v>100</v>
      </c>
      <c r="D56" s="50"/>
      <c r="E56" s="49"/>
      <c r="F56" s="49"/>
      <c r="G56" s="49"/>
      <c r="H56" s="49"/>
      <c r="I56" s="49"/>
      <c r="J56" s="102"/>
      <c r="K56" s="102"/>
      <c r="L56" s="102"/>
      <c r="M56" s="102"/>
      <c r="N56" s="220"/>
      <c r="O56" s="102"/>
      <c r="P56" s="102"/>
      <c r="Q56" s="102"/>
    </row>
    <row r="57" spans="1:18" s="63" customFormat="1" x14ac:dyDescent="0.25">
      <c r="A57" s="51"/>
      <c r="B57" s="51"/>
      <c r="C57" s="52" t="s">
        <v>101</v>
      </c>
      <c r="D57" s="67"/>
      <c r="E57" s="243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</row>
    <row r="58" spans="1:18" s="63" customFormat="1" x14ac:dyDescent="0.25">
      <c r="A58" s="78">
        <v>1</v>
      </c>
      <c r="B58" s="103" t="s">
        <v>102</v>
      </c>
      <c r="C58" s="104" t="s">
        <v>103</v>
      </c>
      <c r="D58" s="57" t="s">
        <v>103</v>
      </c>
      <c r="E58" s="105" t="s">
        <v>34</v>
      </c>
      <c r="F58" s="106">
        <v>8</v>
      </c>
      <c r="G58" s="208">
        <v>7</v>
      </c>
      <c r="H58" s="107"/>
      <c r="I58" s="107"/>
      <c r="J58" s="108"/>
      <c r="K58" s="108"/>
      <c r="L58" s="108"/>
      <c r="M58" s="211">
        <v>0</v>
      </c>
      <c r="N58" s="221">
        <v>0</v>
      </c>
      <c r="O58" s="61">
        <f>+M58+N58*M58/100</f>
        <v>0</v>
      </c>
      <c r="P58" s="62">
        <f>+M58*G58</f>
        <v>0</v>
      </c>
      <c r="Q58" s="62">
        <f t="shared" ref="Q58:Q99" si="12">+O58*G58</f>
        <v>0</v>
      </c>
    </row>
    <row r="59" spans="1:18" s="63" customFormat="1" x14ac:dyDescent="0.25">
      <c r="A59" s="78">
        <v>2</v>
      </c>
      <c r="B59" s="103" t="s">
        <v>104</v>
      </c>
      <c r="C59" s="104" t="s">
        <v>105</v>
      </c>
      <c r="D59" s="57" t="s">
        <v>106</v>
      </c>
      <c r="E59" s="105" t="s">
        <v>34</v>
      </c>
      <c r="F59" s="106" t="s">
        <v>107</v>
      </c>
      <c r="G59" s="208">
        <v>21</v>
      </c>
      <c r="H59" s="107"/>
      <c r="I59" s="107"/>
      <c r="J59" s="108"/>
      <c r="K59" s="108"/>
      <c r="L59" s="108"/>
      <c r="M59" s="211">
        <v>0</v>
      </c>
      <c r="N59" s="221">
        <v>0</v>
      </c>
      <c r="O59" s="61">
        <f t="shared" ref="O59:O84" si="13">+M59+N59*M59/100</f>
        <v>0</v>
      </c>
      <c r="P59" s="62">
        <f t="shared" ref="P59:P84" si="14">+M59*G59</f>
        <v>0</v>
      </c>
      <c r="Q59" s="62">
        <f t="shared" si="12"/>
        <v>0</v>
      </c>
    </row>
    <row r="60" spans="1:18" s="63" customFormat="1" x14ac:dyDescent="0.25">
      <c r="A60" s="78">
        <v>3</v>
      </c>
      <c r="B60" s="103" t="s">
        <v>108</v>
      </c>
      <c r="C60" s="104" t="s">
        <v>109</v>
      </c>
      <c r="D60" s="76" t="s">
        <v>110</v>
      </c>
      <c r="E60" s="105" t="s">
        <v>34</v>
      </c>
      <c r="F60" s="106" t="s">
        <v>111</v>
      </c>
      <c r="G60" s="208">
        <v>11</v>
      </c>
      <c r="H60" s="107"/>
      <c r="I60" s="107"/>
      <c r="J60" s="108"/>
      <c r="K60" s="108"/>
      <c r="L60" s="108"/>
      <c r="M60" s="211">
        <v>0</v>
      </c>
      <c r="N60" s="221">
        <v>0</v>
      </c>
      <c r="O60" s="61">
        <f t="shared" si="13"/>
        <v>0</v>
      </c>
      <c r="P60" s="62">
        <f t="shared" si="14"/>
        <v>0</v>
      </c>
      <c r="Q60" s="62">
        <f t="shared" si="12"/>
        <v>0</v>
      </c>
    </row>
    <row r="61" spans="1:18" s="63" customFormat="1" x14ac:dyDescent="0.25">
      <c r="A61" s="78">
        <v>4</v>
      </c>
      <c r="B61" s="103" t="s">
        <v>112</v>
      </c>
      <c r="C61" s="104" t="s">
        <v>113</v>
      </c>
      <c r="D61" s="57" t="s">
        <v>114</v>
      </c>
      <c r="E61" s="105" t="s">
        <v>34</v>
      </c>
      <c r="F61" s="106" t="s">
        <v>115</v>
      </c>
      <c r="G61" s="208">
        <v>23</v>
      </c>
      <c r="H61" s="107"/>
      <c r="I61" s="107"/>
      <c r="J61" s="108"/>
      <c r="K61" s="108"/>
      <c r="L61" s="108"/>
      <c r="M61" s="211">
        <v>0</v>
      </c>
      <c r="N61" s="221">
        <v>0</v>
      </c>
      <c r="O61" s="61">
        <f t="shared" si="13"/>
        <v>0</v>
      </c>
      <c r="P61" s="62">
        <f t="shared" si="14"/>
        <v>0</v>
      </c>
      <c r="Q61" s="62">
        <f t="shared" si="12"/>
        <v>0</v>
      </c>
    </row>
    <row r="62" spans="1:18" s="63" customFormat="1" x14ac:dyDescent="0.25">
      <c r="A62" s="78">
        <v>5</v>
      </c>
      <c r="B62" s="103" t="s">
        <v>116</v>
      </c>
      <c r="C62" s="104" t="s">
        <v>117</v>
      </c>
      <c r="D62" s="57" t="s">
        <v>118</v>
      </c>
      <c r="E62" s="105" t="s">
        <v>34</v>
      </c>
      <c r="F62" s="106" t="s">
        <v>115</v>
      </c>
      <c r="G62" s="208">
        <v>9</v>
      </c>
      <c r="H62" s="107"/>
      <c r="I62" s="107"/>
      <c r="J62" s="108"/>
      <c r="K62" s="108"/>
      <c r="L62" s="108"/>
      <c r="M62" s="211">
        <v>0</v>
      </c>
      <c r="N62" s="221">
        <v>0</v>
      </c>
      <c r="O62" s="61">
        <f t="shared" si="13"/>
        <v>0</v>
      </c>
      <c r="P62" s="62">
        <f t="shared" si="14"/>
        <v>0</v>
      </c>
      <c r="Q62" s="62">
        <f t="shared" si="12"/>
        <v>0</v>
      </c>
    </row>
    <row r="63" spans="1:18" s="63" customFormat="1" x14ac:dyDescent="0.25">
      <c r="A63" s="78">
        <v>7</v>
      </c>
      <c r="B63" s="103" t="s">
        <v>119</v>
      </c>
      <c r="C63" s="104" t="s">
        <v>120</v>
      </c>
      <c r="D63" s="57" t="s">
        <v>121</v>
      </c>
      <c r="E63" s="105" t="s">
        <v>34</v>
      </c>
      <c r="F63" s="106" t="s">
        <v>111</v>
      </c>
      <c r="G63" s="208">
        <v>17</v>
      </c>
      <c r="H63" s="107"/>
      <c r="I63" s="107"/>
      <c r="J63" s="108"/>
      <c r="K63" s="108"/>
      <c r="L63" s="108"/>
      <c r="M63" s="211">
        <v>0</v>
      </c>
      <c r="N63" s="221">
        <v>0</v>
      </c>
      <c r="O63" s="61">
        <f t="shared" si="13"/>
        <v>0</v>
      </c>
      <c r="P63" s="62">
        <f t="shared" si="14"/>
        <v>0</v>
      </c>
      <c r="Q63" s="62">
        <f t="shared" si="12"/>
        <v>0</v>
      </c>
    </row>
    <row r="64" spans="1:18" s="63" customFormat="1" x14ac:dyDescent="0.25">
      <c r="A64" s="78">
        <v>8</v>
      </c>
      <c r="B64" s="103" t="s">
        <v>122</v>
      </c>
      <c r="C64" s="104" t="s">
        <v>123</v>
      </c>
      <c r="D64" s="57" t="s">
        <v>124</v>
      </c>
      <c r="E64" s="105" t="s">
        <v>34</v>
      </c>
      <c r="F64" s="106" t="s">
        <v>125</v>
      </c>
      <c r="G64" s="208">
        <v>12</v>
      </c>
      <c r="H64" s="109"/>
      <c r="I64" s="109"/>
      <c r="J64" s="108"/>
      <c r="K64" s="108"/>
      <c r="L64" s="108"/>
      <c r="M64" s="211">
        <v>0</v>
      </c>
      <c r="N64" s="221">
        <v>0</v>
      </c>
      <c r="O64" s="61">
        <f t="shared" si="13"/>
        <v>0</v>
      </c>
      <c r="P64" s="62">
        <f t="shared" si="14"/>
        <v>0</v>
      </c>
      <c r="Q64" s="62">
        <f t="shared" si="12"/>
        <v>0</v>
      </c>
    </row>
    <row r="65" spans="1:17" s="63" customFormat="1" x14ac:dyDescent="0.25">
      <c r="A65" s="78">
        <v>9</v>
      </c>
      <c r="B65" s="103" t="s">
        <v>126</v>
      </c>
      <c r="C65" s="104" t="s">
        <v>127</v>
      </c>
      <c r="D65" s="57" t="s">
        <v>128</v>
      </c>
      <c r="E65" s="105" t="s">
        <v>34</v>
      </c>
      <c r="F65" s="106" t="s">
        <v>129</v>
      </c>
      <c r="G65" s="208">
        <v>13</v>
      </c>
      <c r="H65" s="107"/>
      <c r="I65" s="107"/>
      <c r="J65" s="108"/>
      <c r="K65" s="108"/>
      <c r="L65" s="108"/>
      <c r="M65" s="211">
        <v>0</v>
      </c>
      <c r="N65" s="221">
        <v>0</v>
      </c>
      <c r="O65" s="61">
        <f t="shared" si="13"/>
        <v>0</v>
      </c>
      <c r="P65" s="62">
        <f t="shared" si="14"/>
        <v>0</v>
      </c>
      <c r="Q65" s="62">
        <f t="shared" si="12"/>
        <v>0</v>
      </c>
    </row>
    <row r="66" spans="1:17" s="63" customFormat="1" x14ac:dyDescent="0.25">
      <c r="A66" s="78">
        <v>10</v>
      </c>
      <c r="B66" s="103" t="s">
        <v>130</v>
      </c>
      <c r="C66" s="104" t="s">
        <v>131</v>
      </c>
      <c r="D66" s="57" t="s">
        <v>132</v>
      </c>
      <c r="E66" s="105" t="s">
        <v>34</v>
      </c>
      <c r="F66" s="106" t="s">
        <v>133</v>
      </c>
      <c r="G66" s="208">
        <v>17</v>
      </c>
      <c r="H66" s="107"/>
      <c r="I66" s="107"/>
      <c r="J66" s="108"/>
      <c r="K66" s="108"/>
      <c r="L66" s="108"/>
      <c r="M66" s="211">
        <v>0</v>
      </c>
      <c r="N66" s="221">
        <v>0</v>
      </c>
      <c r="O66" s="61">
        <f t="shared" si="13"/>
        <v>0</v>
      </c>
      <c r="P66" s="62">
        <f t="shared" si="14"/>
        <v>0</v>
      </c>
      <c r="Q66" s="62">
        <f t="shared" si="12"/>
        <v>0</v>
      </c>
    </row>
    <row r="67" spans="1:17" s="63" customFormat="1" x14ac:dyDescent="0.25">
      <c r="A67" s="78">
        <v>11</v>
      </c>
      <c r="B67" s="103" t="s">
        <v>134</v>
      </c>
      <c r="C67" s="104" t="s">
        <v>135</v>
      </c>
      <c r="D67" s="57" t="s">
        <v>136</v>
      </c>
      <c r="E67" s="105" t="s">
        <v>34</v>
      </c>
      <c r="F67" s="106" t="s">
        <v>137</v>
      </c>
      <c r="G67" s="208">
        <v>8</v>
      </c>
      <c r="H67" s="107"/>
      <c r="I67" s="107"/>
      <c r="J67" s="108"/>
      <c r="K67" s="108"/>
      <c r="L67" s="108"/>
      <c r="M67" s="211">
        <v>0</v>
      </c>
      <c r="N67" s="221">
        <v>0</v>
      </c>
      <c r="O67" s="61">
        <f t="shared" si="13"/>
        <v>0</v>
      </c>
      <c r="P67" s="62">
        <f t="shared" si="14"/>
        <v>0</v>
      </c>
      <c r="Q67" s="62">
        <f t="shared" si="12"/>
        <v>0</v>
      </c>
    </row>
    <row r="68" spans="1:17" s="63" customFormat="1" x14ac:dyDescent="0.25">
      <c r="A68" s="78">
        <v>12</v>
      </c>
      <c r="B68" s="103" t="s">
        <v>138</v>
      </c>
      <c r="C68" s="104" t="s">
        <v>139</v>
      </c>
      <c r="D68" s="57" t="s">
        <v>140</v>
      </c>
      <c r="E68" s="105" t="s">
        <v>34</v>
      </c>
      <c r="F68" s="106">
        <v>8</v>
      </c>
      <c r="G68" s="208">
        <v>5</v>
      </c>
      <c r="H68" s="107"/>
      <c r="I68" s="107"/>
      <c r="J68" s="108"/>
      <c r="K68" s="108"/>
      <c r="L68" s="108"/>
      <c r="M68" s="211">
        <v>0</v>
      </c>
      <c r="N68" s="221">
        <v>0</v>
      </c>
      <c r="O68" s="61">
        <f t="shared" si="13"/>
        <v>0</v>
      </c>
      <c r="P68" s="62">
        <f t="shared" si="14"/>
        <v>0</v>
      </c>
      <c r="Q68" s="62">
        <f t="shared" si="12"/>
        <v>0</v>
      </c>
    </row>
    <row r="69" spans="1:17" s="63" customFormat="1" x14ac:dyDescent="0.25">
      <c r="A69" s="78">
        <v>13</v>
      </c>
      <c r="B69" s="103" t="s">
        <v>141</v>
      </c>
      <c r="C69" s="104" t="s">
        <v>142</v>
      </c>
      <c r="D69" s="57" t="s">
        <v>143</v>
      </c>
      <c r="E69" s="105" t="s">
        <v>34</v>
      </c>
      <c r="F69" s="106" t="s">
        <v>144</v>
      </c>
      <c r="G69" s="208">
        <v>23</v>
      </c>
      <c r="H69" s="107"/>
      <c r="I69" s="107"/>
      <c r="J69" s="108"/>
      <c r="K69" s="108"/>
      <c r="L69" s="108"/>
      <c r="M69" s="211">
        <v>0</v>
      </c>
      <c r="N69" s="221">
        <v>0</v>
      </c>
      <c r="O69" s="61">
        <f t="shared" si="13"/>
        <v>0</v>
      </c>
      <c r="P69" s="62">
        <f t="shared" si="14"/>
        <v>0</v>
      </c>
      <c r="Q69" s="62">
        <f t="shared" si="12"/>
        <v>0</v>
      </c>
    </row>
    <row r="70" spans="1:17" s="63" customFormat="1" x14ac:dyDescent="0.25">
      <c r="A70" s="78">
        <v>14</v>
      </c>
      <c r="B70" s="103" t="s">
        <v>145</v>
      </c>
      <c r="C70" s="104" t="s">
        <v>146</v>
      </c>
      <c r="D70" s="57" t="s">
        <v>147</v>
      </c>
      <c r="E70" s="105" t="s">
        <v>34</v>
      </c>
      <c r="F70" s="106" t="s">
        <v>144</v>
      </c>
      <c r="G70" s="208">
        <v>22</v>
      </c>
      <c r="H70" s="107"/>
      <c r="I70" s="107"/>
      <c r="J70" s="108"/>
      <c r="K70" s="108"/>
      <c r="L70" s="108"/>
      <c r="M70" s="211">
        <v>0</v>
      </c>
      <c r="N70" s="221">
        <v>0</v>
      </c>
      <c r="O70" s="61">
        <f t="shared" si="13"/>
        <v>0</v>
      </c>
      <c r="P70" s="62">
        <f t="shared" si="14"/>
        <v>0</v>
      </c>
      <c r="Q70" s="62">
        <f t="shared" si="12"/>
        <v>0</v>
      </c>
    </row>
    <row r="71" spans="1:17" s="63" customFormat="1" x14ac:dyDescent="0.25">
      <c r="A71" s="78">
        <v>15</v>
      </c>
      <c r="B71" s="103" t="s">
        <v>148</v>
      </c>
      <c r="C71" s="104" t="s">
        <v>149</v>
      </c>
      <c r="D71" s="57" t="s">
        <v>150</v>
      </c>
      <c r="E71" s="105" t="s">
        <v>34</v>
      </c>
      <c r="F71" s="106" t="s">
        <v>151</v>
      </c>
      <c r="G71" s="208">
        <v>23</v>
      </c>
      <c r="H71" s="107"/>
      <c r="I71" s="107"/>
      <c r="J71" s="108"/>
      <c r="K71" s="108"/>
      <c r="L71" s="108"/>
      <c r="M71" s="211">
        <v>0</v>
      </c>
      <c r="N71" s="221">
        <v>0</v>
      </c>
      <c r="O71" s="61">
        <f t="shared" si="13"/>
        <v>0</v>
      </c>
      <c r="P71" s="62">
        <f t="shared" si="14"/>
        <v>0</v>
      </c>
      <c r="Q71" s="62">
        <f t="shared" si="12"/>
        <v>0</v>
      </c>
    </row>
    <row r="72" spans="1:17" s="63" customFormat="1" x14ac:dyDescent="0.25">
      <c r="A72" s="78">
        <v>16</v>
      </c>
      <c r="B72" s="103" t="s">
        <v>152</v>
      </c>
      <c r="C72" s="104" t="s">
        <v>153</v>
      </c>
      <c r="D72" s="57" t="s">
        <v>154</v>
      </c>
      <c r="E72" s="105" t="s">
        <v>34</v>
      </c>
      <c r="F72" s="106" t="s">
        <v>155</v>
      </c>
      <c r="G72" s="208">
        <v>6</v>
      </c>
      <c r="H72" s="107"/>
      <c r="I72" s="107"/>
      <c r="J72" s="108"/>
      <c r="K72" s="108"/>
      <c r="L72" s="108"/>
      <c r="M72" s="211">
        <v>0</v>
      </c>
      <c r="N72" s="221">
        <v>0</v>
      </c>
      <c r="O72" s="61">
        <f t="shared" si="13"/>
        <v>0</v>
      </c>
      <c r="P72" s="62">
        <f t="shared" si="14"/>
        <v>0</v>
      </c>
      <c r="Q72" s="62">
        <f t="shared" si="12"/>
        <v>0</v>
      </c>
    </row>
    <row r="73" spans="1:17" s="63" customFormat="1" x14ac:dyDescent="0.25">
      <c r="A73" s="78">
        <v>17</v>
      </c>
      <c r="B73" s="103" t="s">
        <v>156</v>
      </c>
      <c r="C73" s="104" t="s">
        <v>157</v>
      </c>
      <c r="D73" s="57" t="s">
        <v>158</v>
      </c>
      <c r="E73" s="105" t="s">
        <v>34</v>
      </c>
      <c r="F73" s="106" t="s">
        <v>115</v>
      </c>
      <c r="G73" s="208">
        <v>10</v>
      </c>
      <c r="H73" s="107"/>
      <c r="I73" s="107"/>
      <c r="J73" s="108"/>
      <c r="K73" s="108"/>
      <c r="L73" s="108"/>
      <c r="M73" s="211">
        <v>0</v>
      </c>
      <c r="N73" s="221">
        <v>0</v>
      </c>
      <c r="O73" s="61">
        <f t="shared" si="13"/>
        <v>0</v>
      </c>
      <c r="P73" s="62">
        <f t="shared" si="14"/>
        <v>0</v>
      </c>
      <c r="Q73" s="62">
        <f t="shared" si="12"/>
        <v>0</v>
      </c>
    </row>
    <row r="74" spans="1:17" s="63" customFormat="1" x14ac:dyDescent="0.25">
      <c r="A74" s="78">
        <v>18</v>
      </c>
      <c r="B74" s="103" t="s">
        <v>159</v>
      </c>
      <c r="C74" s="104" t="s">
        <v>160</v>
      </c>
      <c r="D74" s="57" t="s">
        <v>161</v>
      </c>
      <c r="E74" s="105" t="s">
        <v>34</v>
      </c>
      <c r="F74" s="106" t="s">
        <v>162</v>
      </c>
      <c r="G74" s="208">
        <v>13</v>
      </c>
      <c r="H74" s="107"/>
      <c r="I74" s="107"/>
      <c r="J74" s="108"/>
      <c r="K74" s="108"/>
      <c r="L74" s="108"/>
      <c r="M74" s="211">
        <v>0</v>
      </c>
      <c r="N74" s="221">
        <v>0</v>
      </c>
      <c r="O74" s="61">
        <f t="shared" si="13"/>
        <v>0</v>
      </c>
      <c r="P74" s="62">
        <f t="shared" si="14"/>
        <v>0</v>
      </c>
      <c r="Q74" s="62">
        <f t="shared" si="12"/>
        <v>0</v>
      </c>
    </row>
    <row r="75" spans="1:17" s="63" customFormat="1" x14ac:dyDescent="0.25">
      <c r="A75" s="78">
        <v>19</v>
      </c>
      <c r="B75" s="103" t="s">
        <v>163</v>
      </c>
      <c r="C75" s="104" t="s">
        <v>164</v>
      </c>
      <c r="D75" s="57" t="s">
        <v>165</v>
      </c>
      <c r="E75" s="105" t="s">
        <v>34</v>
      </c>
      <c r="F75" s="106" t="s">
        <v>144</v>
      </c>
      <c r="G75" s="208">
        <v>51</v>
      </c>
      <c r="H75" s="107"/>
      <c r="I75" s="107"/>
      <c r="J75" s="108"/>
      <c r="K75" s="108"/>
      <c r="L75" s="108"/>
      <c r="M75" s="211">
        <v>0</v>
      </c>
      <c r="N75" s="221">
        <v>0</v>
      </c>
      <c r="O75" s="61">
        <f t="shared" si="13"/>
        <v>0</v>
      </c>
      <c r="P75" s="62">
        <f t="shared" si="14"/>
        <v>0</v>
      </c>
      <c r="Q75" s="62">
        <f t="shared" si="12"/>
        <v>0</v>
      </c>
    </row>
    <row r="76" spans="1:17" s="63" customFormat="1" x14ac:dyDescent="0.25">
      <c r="A76" s="78">
        <v>21</v>
      </c>
      <c r="B76" s="103" t="s">
        <v>166</v>
      </c>
      <c r="C76" s="104" t="s">
        <v>167</v>
      </c>
      <c r="D76" s="57" t="s">
        <v>168</v>
      </c>
      <c r="E76" s="105" t="s">
        <v>34</v>
      </c>
      <c r="F76" s="106" t="s">
        <v>129</v>
      </c>
      <c r="G76" s="208">
        <v>8</v>
      </c>
      <c r="H76" s="107"/>
      <c r="I76" s="107"/>
      <c r="J76" s="108"/>
      <c r="K76" s="108"/>
      <c r="L76" s="108"/>
      <c r="M76" s="211">
        <v>0</v>
      </c>
      <c r="N76" s="221">
        <v>0</v>
      </c>
      <c r="O76" s="61">
        <f t="shared" si="13"/>
        <v>0</v>
      </c>
      <c r="P76" s="62">
        <f t="shared" si="14"/>
        <v>0</v>
      </c>
      <c r="Q76" s="62">
        <f t="shared" si="12"/>
        <v>0</v>
      </c>
    </row>
    <row r="77" spans="1:17" s="63" customFormat="1" x14ac:dyDescent="0.25">
      <c r="A77" s="78">
        <v>22</v>
      </c>
      <c r="B77" s="103" t="s">
        <v>169</v>
      </c>
      <c r="C77" s="104" t="s">
        <v>170</v>
      </c>
      <c r="D77" s="57" t="s">
        <v>171</v>
      </c>
      <c r="E77" s="105" t="s">
        <v>34</v>
      </c>
      <c r="F77" s="106" t="s">
        <v>133</v>
      </c>
      <c r="G77" s="208">
        <v>10</v>
      </c>
      <c r="H77" s="107"/>
      <c r="I77" s="107"/>
      <c r="J77" s="108"/>
      <c r="K77" s="108"/>
      <c r="L77" s="108"/>
      <c r="M77" s="211">
        <v>0</v>
      </c>
      <c r="N77" s="221">
        <v>0</v>
      </c>
      <c r="O77" s="61">
        <f t="shared" si="13"/>
        <v>0</v>
      </c>
      <c r="P77" s="62">
        <f t="shared" si="14"/>
        <v>0</v>
      </c>
      <c r="Q77" s="62">
        <f t="shared" si="12"/>
        <v>0</v>
      </c>
    </row>
    <row r="78" spans="1:17" s="63" customFormat="1" x14ac:dyDescent="0.25">
      <c r="A78" s="78">
        <v>23</v>
      </c>
      <c r="B78" s="103" t="s">
        <v>172</v>
      </c>
      <c r="C78" s="104" t="s">
        <v>173</v>
      </c>
      <c r="D78" s="57" t="s">
        <v>174</v>
      </c>
      <c r="E78" s="105" t="s">
        <v>34</v>
      </c>
      <c r="F78" s="106" t="s">
        <v>175</v>
      </c>
      <c r="G78" s="208">
        <v>19</v>
      </c>
      <c r="H78" s="107"/>
      <c r="I78" s="107"/>
      <c r="J78" s="108"/>
      <c r="K78" s="108"/>
      <c r="L78" s="108"/>
      <c r="M78" s="211">
        <v>0</v>
      </c>
      <c r="N78" s="221">
        <v>0</v>
      </c>
      <c r="O78" s="61">
        <f t="shared" si="13"/>
        <v>0</v>
      </c>
      <c r="P78" s="62">
        <f t="shared" si="14"/>
        <v>0</v>
      </c>
      <c r="Q78" s="62">
        <f t="shared" si="12"/>
        <v>0</v>
      </c>
    </row>
    <row r="79" spans="1:17" s="63" customFormat="1" x14ac:dyDescent="0.25">
      <c r="A79" s="78">
        <v>24</v>
      </c>
      <c r="B79" s="103" t="s">
        <v>176</v>
      </c>
      <c r="C79" s="104" t="s">
        <v>177</v>
      </c>
      <c r="D79" s="57" t="s">
        <v>178</v>
      </c>
      <c r="E79" s="105" t="s">
        <v>34</v>
      </c>
      <c r="F79" s="106" t="s">
        <v>144</v>
      </c>
      <c r="G79" s="208">
        <v>20</v>
      </c>
      <c r="H79" s="107"/>
      <c r="I79" s="107"/>
      <c r="J79" s="108"/>
      <c r="K79" s="108"/>
      <c r="L79" s="108"/>
      <c r="M79" s="211">
        <v>0</v>
      </c>
      <c r="N79" s="221">
        <v>0</v>
      </c>
      <c r="O79" s="61">
        <f t="shared" si="13"/>
        <v>0</v>
      </c>
      <c r="P79" s="62">
        <f t="shared" si="14"/>
        <v>0</v>
      </c>
      <c r="Q79" s="62">
        <f t="shared" si="12"/>
        <v>0</v>
      </c>
    </row>
    <row r="80" spans="1:17" s="63" customFormat="1" x14ac:dyDescent="0.25">
      <c r="A80" s="78">
        <v>25</v>
      </c>
      <c r="B80" s="103" t="s">
        <v>179</v>
      </c>
      <c r="C80" s="104" t="s">
        <v>180</v>
      </c>
      <c r="D80" s="57" t="s">
        <v>181</v>
      </c>
      <c r="E80" s="105" t="s">
        <v>34</v>
      </c>
      <c r="F80" s="106" t="s">
        <v>125</v>
      </c>
      <c r="G80" s="208">
        <v>7</v>
      </c>
      <c r="H80" s="107"/>
      <c r="I80" s="107"/>
      <c r="J80" s="108"/>
      <c r="K80" s="108"/>
      <c r="L80" s="108"/>
      <c r="M80" s="211">
        <v>0</v>
      </c>
      <c r="N80" s="221">
        <v>0</v>
      </c>
      <c r="O80" s="61">
        <f t="shared" si="13"/>
        <v>0</v>
      </c>
      <c r="P80" s="62">
        <f t="shared" si="14"/>
        <v>0</v>
      </c>
      <c r="Q80" s="62">
        <f t="shared" si="12"/>
        <v>0</v>
      </c>
    </row>
    <row r="81" spans="1:17" s="63" customFormat="1" x14ac:dyDescent="0.25">
      <c r="A81" s="78">
        <v>26</v>
      </c>
      <c r="B81" s="103" t="s">
        <v>182</v>
      </c>
      <c r="C81" s="104" t="s">
        <v>183</v>
      </c>
      <c r="D81" s="57" t="s">
        <v>184</v>
      </c>
      <c r="E81" s="105" t="s">
        <v>34</v>
      </c>
      <c r="F81" s="106" t="s">
        <v>125</v>
      </c>
      <c r="G81" s="208">
        <v>8</v>
      </c>
      <c r="H81" s="107"/>
      <c r="I81" s="107"/>
      <c r="J81" s="108"/>
      <c r="K81" s="108"/>
      <c r="L81" s="108"/>
      <c r="M81" s="211">
        <v>0</v>
      </c>
      <c r="N81" s="221">
        <v>0</v>
      </c>
      <c r="O81" s="61">
        <f t="shared" si="13"/>
        <v>0</v>
      </c>
      <c r="P81" s="62">
        <f t="shared" si="14"/>
        <v>0</v>
      </c>
      <c r="Q81" s="62">
        <f t="shared" si="12"/>
        <v>0</v>
      </c>
    </row>
    <row r="82" spans="1:17" s="63" customFormat="1" x14ac:dyDescent="0.25">
      <c r="A82" s="78">
        <v>27</v>
      </c>
      <c r="B82" s="103" t="s">
        <v>185</v>
      </c>
      <c r="C82" s="104" t="s">
        <v>186</v>
      </c>
      <c r="D82" s="57" t="s">
        <v>187</v>
      </c>
      <c r="E82" s="105" t="s">
        <v>34</v>
      </c>
      <c r="F82" s="106" t="s">
        <v>144</v>
      </c>
      <c r="G82" s="208">
        <v>13</v>
      </c>
      <c r="H82" s="107"/>
      <c r="I82" s="107"/>
      <c r="J82" s="108"/>
      <c r="K82" s="108"/>
      <c r="L82" s="108"/>
      <c r="M82" s="211">
        <v>0</v>
      </c>
      <c r="N82" s="221">
        <v>0</v>
      </c>
      <c r="O82" s="61">
        <f t="shared" si="13"/>
        <v>0</v>
      </c>
      <c r="P82" s="62">
        <f t="shared" si="14"/>
        <v>0</v>
      </c>
      <c r="Q82" s="62">
        <f t="shared" si="12"/>
        <v>0</v>
      </c>
    </row>
    <row r="83" spans="1:17" s="63" customFormat="1" x14ac:dyDescent="0.25">
      <c r="A83" s="78">
        <v>28</v>
      </c>
      <c r="B83" s="103" t="s">
        <v>188</v>
      </c>
      <c r="C83" s="104" t="s">
        <v>189</v>
      </c>
      <c r="D83" s="57" t="s">
        <v>190</v>
      </c>
      <c r="E83" s="105" t="s">
        <v>34</v>
      </c>
      <c r="F83" s="106" t="s">
        <v>191</v>
      </c>
      <c r="G83" s="208">
        <v>7</v>
      </c>
      <c r="H83" s="107"/>
      <c r="I83" s="107"/>
      <c r="J83" s="108"/>
      <c r="K83" s="108"/>
      <c r="L83" s="108"/>
      <c r="M83" s="211">
        <v>0</v>
      </c>
      <c r="N83" s="221">
        <v>0</v>
      </c>
      <c r="O83" s="61">
        <f t="shared" si="13"/>
        <v>0</v>
      </c>
      <c r="P83" s="62">
        <f t="shared" si="14"/>
        <v>0</v>
      </c>
      <c r="Q83" s="62">
        <f t="shared" si="12"/>
        <v>0</v>
      </c>
    </row>
    <row r="84" spans="1:17" x14ac:dyDescent="0.25">
      <c r="A84" s="78">
        <v>29</v>
      </c>
      <c r="B84" s="110" t="s">
        <v>192</v>
      </c>
      <c r="C84" s="104" t="s">
        <v>193</v>
      </c>
      <c r="D84" s="57" t="s">
        <v>194</v>
      </c>
      <c r="E84" s="105" t="s">
        <v>34</v>
      </c>
      <c r="F84" s="111" t="s">
        <v>195</v>
      </c>
      <c r="G84" s="208">
        <v>13</v>
      </c>
      <c r="H84" s="107"/>
      <c r="I84" s="107"/>
      <c r="J84" s="108"/>
      <c r="K84" s="108"/>
      <c r="L84" s="108"/>
      <c r="M84" s="211">
        <v>0</v>
      </c>
      <c r="N84" s="221">
        <v>0</v>
      </c>
      <c r="O84" s="61">
        <f t="shared" si="13"/>
        <v>0</v>
      </c>
      <c r="P84" s="62">
        <f t="shared" si="14"/>
        <v>0</v>
      </c>
      <c r="Q84" s="62">
        <f t="shared" si="12"/>
        <v>0</v>
      </c>
    </row>
    <row r="85" spans="1:17" x14ac:dyDescent="0.25">
      <c r="A85" s="112"/>
      <c r="B85" s="113"/>
      <c r="C85" s="67" t="s">
        <v>196</v>
      </c>
      <c r="D85" s="52"/>
      <c r="E85" s="239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s="63" customFormat="1" x14ac:dyDescent="0.25">
      <c r="A86" s="78">
        <v>30</v>
      </c>
      <c r="B86" s="114" t="s">
        <v>197</v>
      </c>
      <c r="C86" s="104" t="s">
        <v>198</v>
      </c>
      <c r="D86" s="57" t="s">
        <v>198</v>
      </c>
      <c r="E86" s="105" t="s">
        <v>34</v>
      </c>
      <c r="F86" s="106" t="s">
        <v>199</v>
      </c>
      <c r="G86" s="208">
        <v>4</v>
      </c>
      <c r="H86" s="107"/>
      <c r="I86" s="107"/>
      <c r="J86" s="115"/>
      <c r="K86" s="115"/>
      <c r="L86" s="115"/>
      <c r="M86" s="211">
        <v>0</v>
      </c>
      <c r="N86" s="221">
        <v>0</v>
      </c>
      <c r="O86" s="61">
        <f>+M86+N86*M86/100</f>
        <v>0</v>
      </c>
      <c r="P86" s="62">
        <f>+M86*G86</f>
        <v>0</v>
      </c>
      <c r="Q86" s="62">
        <f t="shared" si="12"/>
        <v>0</v>
      </c>
    </row>
    <row r="87" spans="1:17" s="63" customFormat="1" x14ac:dyDescent="0.25">
      <c r="A87" s="78">
        <v>31</v>
      </c>
      <c r="B87" s="114" t="s">
        <v>200</v>
      </c>
      <c r="C87" s="104" t="s">
        <v>201</v>
      </c>
      <c r="D87" s="57" t="s">
        <v>201</v>
      </c>
      <c r="E87" s="105" t="s">
        <v>34</v>
      </c>
      <c r="F87" s="106" t="s">
        <v>202</v>
      </c>
      <c r="G87" s="208">
        <v>3</v>
      </c>
      <c r="H87" s="116"/>
      <c r="I87" s="116"/>
      <c r="J87" s="117"/>
      <c r="K87" s="117"/>
      <c r="L87" s="117"/>
      <c r="M87" s="211">
        <v>0</v>
      </c>
      <c r="N87" s="221">
        <v>0</v>
      </c>
      <c r="O87" s="61">
        <f t="shared" ref="O87:O99" si="15">+M87+N87*M87/100</f>
        <v>0</v>
      </c>
      <c r="P87" s="62">
        <f t="shared" ref="P87:P99" si="16">+M87*G87</f>
        <v>0</v>
      </c>
      <c r="Q87" s="62">
        <f t="shared" si="12"/>
        <v>0</v>
      </c>
    </row>
    <row r="88" spans="1:17" s="63" customFormat="1" x14ac:dyDescent="0.25">
      <c r="A88" s="78">
        <v>32</v>
      </c>
      <c r="B88" s="114" t="s">
        <v>203</v>
      </c>
      <c r="C88" s="104" t="s">
        <v>204</v>
      </c>
      <c r="D88" s="57" t="s">
        <v>204</v>
      </c>
      <c r="E88" s="105" t="s">
        <v>34</v>
      </c>
      <c r="F88" s="106" t="s">
        <v>199</v>
      </c>
      <c r="G88" s="208">
        <v>10</v>
      </c>
      <c r="H88" s="107"/>
      <c r="I88" s="107"/>
      <c r="J88" s="115"/>
      <c r="K88" s="115"/>
      <c r="L88" s="115"/>
      <c r="M88" s="211">
        <v>0</v>
      </c>
      <c r="N88" s="221">
        <v>0</v>
      </c>
      <c r="O88" s="61">
        <f t="shared" si="15"/>
        <v>0</v>
      </c>
      <c r="P88" s="62">
        <f t="shared" si="16"/>
        <v>0</v>
      </c>
      <c r="Q88" s="62">
        <f t="shared" si="12"/>
        <v>0</v>
      </c>
    </row>
    <row r="89" spans="1:17" s="63" customFormat="1" x14ac:dyDescent="0.25">
      <c r="A89" s="78">
        <v>33</v>
      </c>
      <c r="B89" s="114" t="s">
        <v>205</v>
      </c>
      <c r="C89" s="104" t="s">
        <v>206</v>
      </c>
      <c r="D89" s="57" t="s">
        <v>207</v>
      </c>
      <c r="E89" s="105" t="s">
        <v>34</v>
      </c>
      <c r="F89" s="106" t="s">
        <v>199</v>
      </c>
      <c r="G89" s="208">
        <v>3</v>
      </c>
      <c r="H89" s="107"/>
      <c r="I89" s="107"/>
      <c r="J89" s="115"/>
      <c r="K89" s="115"/>
      <c r="L89" s="115"/>
      <c r="M89" s="211">
        <v>0</v>
      </c>
      <c r="N89" s="221">
        <v>0</v>
      </c>
      <c r="O89" s="61">
        <f t="shared" si="15"/>
        <v>0</v>
      </c>
      <c r="P89" s="62">
        <f t="shared" si="16"/>
        <v>0</v>
      </c>
      <c r="Q89" s="62">
        <f t="shared" si="12"/>
        <v>0</v>
      </c>
    </row>
    <row r="90" spans="1:17" s="63" customFormat="1" x14ac:dyDescent="0.25">
      <c r="A90" s="78">
        <v>34</v>
      </c>
      <c r="B90" s="114" t="s">
        <v>208</v>
      </c>
      <c r="C90" s="104" t="s">
        <v>209</v>
      </c>
      <c r="D90" s="57" t="s">
        <v>209</v>
      </c>
      <c r="E90" s="105" t="s">
        <v>34</v>
      </c>
      <c r="F90" s="106" t="s">
        <v>199</v>
      </c>
      <c r="G90" s="208">
        <v>5</v>
      </c>
      <c r="H90" s="107"/>
      <c r="I90" s="107"/>
      <c r="J90" s="115"/>
      <c r="K90" s="115"/>
      <c r="L90" s="115"/>
      <c r="M90" s="211">
        <v>0</v>
      </c>
      <c r="N90" s="221">
        <v>0</v>
      </c>
      <c r="O90" s="61">
        <f t="shared" si="15"/>
        <v>0</v>
      </c>
      <c r="P90" s="62">
        <f t="shared" si="16"/>
        <v>0</v>
      </c>
      <c r="Q90" s="62">
        <f t="shared" si="12"/>
        <v>0</v>
      </c>
    </row>
    <row r="91" spans="1:17" s="63" customFormat="1" x14ac:dyDescent="0.25">
      <c r="A91" s="78">
        <v>35</v>
      </c>
      <c r="B91" s="54" t="s">
        <v>210</v>
      </c>
      <c r="C91" s="104" t="s">
        <v>211</v>
      </c>
      <c r="D91" s="57" t="s">
        <v>211</v>
      </c>
      <c r="E91" s="118" t="s">
        <v>34</v>
      </c>
      <c r="F91" s="58" t="s">
        <v>199</v>
      </c>
      <c r="G91" s="208">
        <v>3</v>
      </c>
      <c r="H91" s="59"/>
      <c r="I91" s="107"/>
      <c r="J91" s="115"/>
      <c r="K91" s="115"/>
      <c r="L91" s="115"/>
      <c r="M91" s="211">
        <v>0</v>
      </c>
      <c r="N91" s="221">
        <v>0</v>
      </c>
      <c r="O91" s="61">
        <f t="shared" si="15"/>
        <v>0</v>
      </c>
      <c r="P91" s="62">
        <f t="shared" si="16"/>
        <v>0</v>
      </c>
      <c r="Q91" s="62">
        <f t="shared" si="12"/>
        <v>0</v>
      </c>
    </row>
    <row r="92" spans="1:17" s="63" customFormat="1" x14ac:dyDescent="0.25">
      <c r="A92" s="78">
        <v>36</v>
      </c>
      <c r="B92" s="54" t="s">
        <v>212</v>
      </c>
      <c r="C92" s="104" t="s">
        <v>213</v>
      </c>
      <c r="D92" s="57" t="s">
        <v>213</v>
      </c>
      <c r="E92" s="118" t="s">
        <v>34</v>
      </c>
      <c r="F92" s="58" t="s">
        <v>199</v>
      </c>
      <c r="G92" s="208">
        <v>5</v>
      </c>
      <c r="H92" s="59"/>
      <c r="I92" s="107"/>
      <c r="J92" s="115"/>
      <c r="K92" s="115"/>
      <c r="L92" s="115"/>
      <c r="M92" s="211">
        <v>0</v>
      </c>
      <c r="N92" s="221">
        <v>0</v>
      </c>
      <c r="O92" s="61">
        <f t="shared" si="15"/>
        <v>0</v>
      </c>
      <c r="P92" s="62">
        <f t="shared" si="16"/>
        <v>0</v>
      </c>
      <c r="Q92" s="62">
        <f t="shared" si="12"/>
        <v>0</v>
      </c>
    </row>
    <row r="93" spans="1:17" s="63" customFormat="1" x14ac:dyDescent="0.25">
      <c r="A93" s="78">
        <v>37</v>
      </c>
      <c r="B93" s="54" t="s">
        <v>214</v>
      </c>
      <c r="C93" s="104" t="s">
        <v>215</v>
      </c>
      <c r="D93" s="57" t="s">
        <v>215</v>
      </c>
      <c r="E93" s="118" t="s">
        <v>34</v>
      </c>
      <c r="F93" s="58" t="s">
        <v>199</v>
      </c>
      <c r="G93" s="208">
        <v>2</v>
      </c>
      <c r="H93" s="57"/>
      <c r="I93" s="109"/>
      <c r="J93" s="119"/>
      <c r="K93" s="119"/>
      <c r="L93" s="119"/>
      <c r="M93" s="211">
        <v>0</v>
      </c>
      <c r="N93" s="221">
        <v>0</v>
      </c>
      <c r="O93" s="61">
        <f t="shared" si="15"/>
        <v>0</v>
      </c>
      <c r="P93" s="62">
        <f t="shared" si="16"/>
        <v>0</v>
      </c>
      <c r="Q93" s="62">
        <f t="shared" si="12"/>
        <v>0</v>
      </c>
    </row>
    <row r="94" spans="1:17" s="63" customFormat="1" x14ac:dyDescent="0.25">
      <c r="A94" s="78">
        <v>38</v>
      </c>
      <c r="B94" s="54" t="s">
        <v>216</v>
      </c>
      <c r="C94" s="104" t="s">
        <v>217</v>
      </c>
      <c r="D94" s="57" t="s">
        <v>217</v>
      </c>
      <c r="E94" s="118" t="s">
        <v>34</v>
      </c>
      <c r="F94" s="58" t="s">
        <v>199</v>
      </c>
      <c r="G94" s="208">
        <v>2</v>
      </c>
      <c r="H94" s="59"/>
      <c r="I94" s="107"/>
      <c r="J94" s="115"/>
      <c r="K94" s="115"/>
      <c r="L94" s="115"/>
      <c r="M94" s="211">
        <v>0</v>
      </c>
      <c r="N94" s="221">
        <v>0</v>
      </c>
      <c r="O94" s="61">
        <f t="shared" si="15"/>
        <v>0</v>
      </c>
      <c r="P94" s="62">
        <f t="shared" si="16"/>
        <v>0</v>
      </c>
      <c r="Q94" s="62">
        <f t="shared" si="12"/>
        <v>0</v>
      </c>
    </row>
    <row r="95" spans="1:17" s="63" customFormat="1" x14ac:dyDescent="0.25">
      <c r="A95" s="78">
        <v>39</v>
      </c>
      <c r="B95" s="54" t="s">
        <v>218</v>
      </c>
      <c r="C95" s="104" t="s">
        <v>219</v>
      </c>
      <c r="D95" s="57" t="s">
        <v>219</v>
      </c>
      <c r="E95" s="118" t="s">
        <v>34</v>
      </c>
      <c r="F95" s="58" t="s">
        <v>199</v>
      </c>
      <c r="G95" s="208">
        <v>6</v>
      </c>
      <c r="H95" s="59"/>
      <c r="I95" s="107"/>
      <c r="J95" s="115"/>
      <c r="K95" s="115"/>
      <c r="L95" s="115"/>
      <c r="M95" s="211">
        <v>0</v>
      </c>
      <c r="N95" s="221">
        <v>0</v>
      </c>
      <c r="O95" s="61">
        <f t="shared" si="15"/>
        <v>0</v>
      </c>
      <c r="P95" s="62">
        <f t="shared" si="16"/>
        <v>0</v>
      </c>
      <c r="Q95" s="62">
        <f t="shared" si="12"/>
        <v>0</v>
      </c>
    </row>
    <row r="96" spans="1:17" s="63" customFormat="1" x14ac:dyDescent="0.25">
      <c r="A96" s="78">
        <v>40</v>
      </c>
      <c r="B96" s="54" t="s">
        <v>220</v>
      </c>
      <c r="C96" s="104" t="s">
        <v>221</v>
      </c>
      <c r="D96" s="57" t="s">
        <v>221</v>
      </c>
      <c r="E96" s="118" t="s">
        <v>34</v>
      </c>
      <c r="F96" s="58" t="s">
        <v>199</v>
      </c>
      <c r="G96" s="208">
        <v>3</v>
      </c>
      <c r="H96" s="59"/>
      <c r="I96" s="107"/>
      <c r="J96" s="115"/>
      <c r="K96" s="115"/>
      <c r="L96" s="115"/>
      <c r="M96" s="211">
        <v>0</v>
      </c>
      <c r="N96" s="221">
        <v>0</v>
      </c>
      <c r="O96" s="61">
        <f t="shared" si="15"/>
        <v>0</v>
      </c>
      <c r="P96" s="62">
        <f t="shared" si="16"/>
        <v>0</v>
      </c>
      <c r="Q96" s="62">
        <f t="shared" si="12"/>
        <v>0</v>
      </c>
    </row>
    <row r="97" spans="1:102" s="63" customFormat="1" x14ac:dyDescent="0.25">
      <c r="A97" s="78">
        <v>41</v>
      </c>
      <c r="B97" s="54" t="s">
        <v>222</v>
      </c>
      <c r="C97" s="104" t="s">
        <v>223</v>
      </c>
      <c r="D97" s="57" t="s">
        <v>223</v>
      </c>
      <c r="E97" s="118" t="s">
        <v>34</v>
      </c>
      <c r="F97" s="58" t="s">
        <v>199</v>
      </c>
      <c r="G97" s="208">
        <v>4</v>
      </c>
      <c r="H97" s="59"/>
      <c r="I97" s="107"/>
      <c r="J97" s="115"/>
      <c r="K97" s="115"/>
      <c r="L97" s="115"/>
      <c r="M97" s="211">
        <v>0</v>
      </c>
      <c r="N97" s="221">
        <v>0</v>
      </c>
      <c r="O97" s="61">
        <f t="shared" si="15"/>
        <v>0</v>
      </c>
      <c r="P97" s="62">
        <f t="shared" si="16"/>
        <v>0</v>
      </c>
      <c r="Q97" s="62">
        <f t="shared" si="12"/>
        <v>0</v>
      </c>
    </row>
    <row r="98" spans="1:102" s="63" customFormat="1" x14ac:dyDescent="0.25">
      <c r="A98" s="78">
        <v>42</v>
      </c>
      <c r="B98" s="54" t="s">
        <v>224</v>
      </c>
      <c r="C98" s="120" t="s">
        <v>225</v>
      </c>
      <c r="D98" s="57" t="s">
        <v>225</v>
      </c>
      <c r="E98" s="118" t="s">
        <v>34</v>
      </c>
      <c r="F98" s="58" t="s">
        <v>199</v>
      </c>
      <c r="G98" s="208">
        <v>3</v>
      </c>
      <c r="H98" s="59"/>
      <c r="I98" s="107"/>
      <c r="J98" s="115"/>
      <c r="K98" s="115"/>
      <c r="L98" s="115"/>
      <c r="M98" s="211">
        <v>0</v>
      </c>
      <c r="N98" s="221">
        <v>0</v>
      </c>
      <c r="O98" s="61">
        <f t="shared" si="15"/>
        <v>0</v>
      </c>
      <c r="P98" s="62">
        <f t="shared" si="16"/>
        <v>0</v>
      </c>
      <c r="Q98" s="62">
        <f t="shared" si="12"/>
        <v>0</v>
      </c>
    </row>
    <row r="99" spans="1:102" s="122" customFormat="1" x14ac:dyDescent="0.25">
      <c r="A99" s="78">
        <v>43</v>
      </c>
      <c r="B99" s="54" t="s">
        <v>226</v>
      </c>
      <c r="C99" s="120" t="s">
        <v>227</v>
      </c>
      <c r="D99" s="57" t="s">
        <v>227</v>
      </c>
      <c r="E99" s="118" t="s">
        <v>34</v>
      </c>
      <c r="F99" s="58" t="s">
        <v>199</v>
      </c>
      <c r="G99" s="208">
        <v>3</v>
      </c>
      <c r="H99" s="59"/>
      <c r="I99" s="107"/>
      <c r="J99" s="115"/>
      <c r="K99" s="115"/>
      <c r="L99" s="115"/>
      <c r="M99" s="211">
        <v>0</v>
      </c>
      <c r="N99" s="221">
        <v>0</v>
      </c>
      <c r="O99" s="61">
        <f t="shared" si="15"/>
        <v>0</v>
      </c>
      <c r="P99" s="62">
        <f t="shared" si="16"/>
        <v>0</v>
      </c>
      <c r="Q99" s="62">
        <f t="shared" si="12"/>
        <v>0</v>
      </c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</row>
    <row r="100" spans="1:102" s="63" customFormat="1" x14ac:dyDescent="0.25">
      <c r="A100" s="112"/>
      <c r="B100" s="113"/>
      <c r="C100" s="67" t="s">
        <v>228</v>
      </c>
      <c r="D100" s="52"/>
      <c r="E100" s="239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</row>
    <row r="101" spans="1:102" s="63" customFormat="1" x14ac:dyDescent="0.25">
      <c r="A101" s="123">
        <v>44</v>
      </c>
      <c r="B101" s="114" t="s">
        <v>229</v>
      </c>
      <c r="C101" s="120" t="s">
        <v>230</v>
      </c>
      <c r="D101" s="76" t="s">
        <v>231</v>
      </c>
      <c r="E101" s="105" t="s">
        <v>232</v>
      </c>
      <c r="F101" s="106" t="s">
        <v>233</v>
      </c>
      <c r="G101" s="208">
        <v>7</v>
      </c>
      <c r="H101" s="107"/>
      <c r="I101" s="107"/>
      <c r="J101" s="115"/>
      <c r="K101" s="115"/>
      <c r="L101" s="115"/>
      <c r="M101" s="211">
        <v>0</v>
      </c>
      <c r="N101" s="221">
        <v>0</v>
      </c>
      <c r="O101" s="61">
        <f>+M101+N101*M101/100</f>
        <v>0</v>
      </c>
      <c r="P101" s="62">
        <f>+M101*G101</f>
        <v>0</v>
      </c>
      <c r="Q101" s="62">
        <f t="shared" ref="Q101:Q110" si="17">+O101*G101</f>
        <v>0</v>
      </c>
    </row>
    <row r="102" spans="1:102" s="63" customFormat="1" x14ac:dyDescent="0.25">
      <c r="A102" s="78">
        <v>45</v>
      </c>
      <c r="B102" s="54" t="s">
        <v>234</v>
      </c>
      <c r="C102" s="104" t="s">
        <v>235</v>
      </c>
      <c r="D102" s="76" t="s">
        <v>236</v>
      </c>
      <c r="E102" s="118" t="s">
        <v>232</v>
      </c>
      <c r="F102" s="58" t="s">
        <v>237</v>
      </c>
      <c r="G102" s="208">
        <v>18</v>
      </c>
      <c r="H102" s="59"/>
      <c r="I102" s="59"/>
      <c r="J102" s="60"/>
      <c r="K102" s="60"/>
      <c r="L102" s="60"/>
      <c r="M102" s="211">
        <v>0</v>
      </c>
      <c r="N102" s="221">
        <v>0</v>
      </c>
      <c r="O102" s="61">
        <f t="shared" ref="O102:O110" si="18">+M102+N102*M102/100</f>
        <v>0</v>
      </c>
      <c r="P102" s="62">
        <f t="shared" ref="P102:P110" si="19">+M102*G102</f>
        <v>0</v>
      </c>
      <c r="Q102" s="62">
        <f t="shared" si="17"/>
        <v>0</v>
      </c>
    </row>
    <row r="103" spans="1:102" s="63" customFormat="1" x14ac:dyDescent="0.25">
      <c r="A103" s="123">
        <v>46</v>
      </c>
      <c r="B103" s="54" t="s">
        <v>238</v>
      </c>
      <c r="C103" s="104" t="s">
        <v>239</v>
      </c>
      <c r="D103" s="76" t="s">
        <v>240</v>
      </c>
      <c r="E103" s="118" t="s">
        <v>232</v>
      </c>
      <c r="F103" s="58" t="s">
        <v>241</v>
      </c>
      <c r="G103" s="208">
        <v>10</v>
      </c>
      <c r="H103" s="59"/>
      <c r="I103" s="59"/>
      <c r="J103" s="60"/>
      <c r="K103" s="60"/>
      <c r="L103" s="60"/>
      <c r="M103" s="211">
        <v>0</v>
      </c>
      <c r="N103" s="221">
        <v>0</v>
      </c>
      <c r="O103" s="61">
        <f t="shared" si="18"/>
        <v>0</v>
      </c>
      <c r="P103" s="62">
        <f t="shared" si="19"/>
        <v>0</v>
      </c>
      <c r="Q103" s="62">
        <f t="shared" si="17"/>
        <v>0</v>
      </c>
    </row>
    <row r="104" spans="1:102" s="63" customFormat="1" x14ac:dyDescent="0.25">
      <c r="A104" s="78">
        <v>47</v>
      </c>
      <c r="B104" s="54" t="s">
        <v>242</v>
      </c>
      <c r="C104" s="104" t="s">
        <v>243</v>
      </c>
      <c r="D104" s="76" t="s">
        <v>244</v>
      </c>
      <c r="E104" s="118" t="s">
        <v>232</v>
      </c>
      <c r="F104" s="58" t="s">
        <v>237</v>
      </c>
      <c r="G104" s="208">
        <v>2</v>
      </c>
      <c r="H104" s="59"/>
      <c r="I104" s="59"/>
      <c r="J104" s="60"/>
      <c r="K104" s="60"/>
      <c r="L104" s="60"/>
      <c r="M104" s="211">
        <v>0</v>
      </c>
      <c r="N104" s="221">
        <v>0</v>
      </c>
      <c r="O104" s="61">
        <f t="shared" si="18"/>
        <v>0</v>
      </c>
      <c r="P104" s="62">
        <f t="shared" si="19"/>
        <v>0</v>
      </c>
      <c r="Q104" s="62">
        <f t="shared" si="17"/>
        <v>0</v>
      </c>
    </row>
    <row r="105" spans="1:102" s="63" customFormat="1" x14ac:dyDescent="0.25">
      <c r="A105" s="123">
        <v>48</v>
      </c>
      <c r="B105" s="54" t="s">
        <v>245</v>
      </c>
      <c r="C105" s="104" t="s">
        <v>246</v>
      </c>
      <c r="D105" s="76" t="s">
        <v>247</v>
      </c>
      <c r="E105" s="118" t="s">
        <v>34</v>
      </c>
      <c r="F105" s="58" t="s">
        <v>248</v>
      </c>
      <c r="G105" s="208">
        <v>8</v>
      </c>
      <c r="H105" s="59"/>
      <c r="I105" s="59"/>
      <c r="J105" s="60"/>
      <c r="K105" s="60"/>
      <c r="L105" s="60"/>
      <c r="M105" s="211">
        <v>0</v>
      </c>
      <c r="N105" s="221">
        <v>0</v>
      </c>
      <c r="O105" s="61">
        <f t="shared" si="18"/>
        <v>0</v>
      </c>
      <c r="P105" s="62">
        <f t="shared" si="19"/>
        <v>0</v>
      </c>
      <c r="Q105" s="62">
        <f t="shared" si="17"/>
        <v>0</v>
      </c>
    </row>
    <row r="106" spans="1:102" s="63" customFormat="1" x14ac:dyDescent="0.25">
      <c r="A106" s="78">
        <v>49</v>
      </c>
      <c r="B106" s="54" t="s">
        <v>249</v>
      </c>
      <c r="C106" s="104" t="s">
        <v>250</v>
      </c>
      <c r="D106" s="76" t="s">
        <v>251</v>
      </c>
      <c r="E106" s="118" t="s">
        <v>34</v>
      </c>
      <c r="F106" s="58" t="s">
        <v>252</v>
      </c>
      <c r="G106" s="208">
        <v>7</v>
      </c>
      <c r="H106" s="59"/>
      <c r="I106" s="59"/>
      <c r="J106" s="60"/>
      <c r="K106" s="60"/>
      <c r="L106" s="60"/>
      <c r="M106" s="211">
        <v>0</v>
      </c>
      <c r="N106" s="221">
        <v>0</v>
      </c>
      <c r="O106" s="61">
        <f t="shared" si="18"/>
        <v>0</v>
      </c>
      <c r="P106" s="62">
        <f t="shared" si="19"/>
        <v>0</v>
      </c>
      <c r="Q106" s="62">
        <f t="shared" si="17"/>
        <v>0</v>
      </c>
    </row>
    <row r="107" spans="1:102" s="63" customFormat="1" x14ac:dyDescent="0.25">
      <c r="A107" s="123">
        <v>50</v>
      </c>
      <c r="B107" s="54" t="s">
        <v>253</v>
      </c>
      <c r="C107" s="104" t="s">
        <v>254</v>
      </c>
      <c r="D107" s="76" t="s">
        <v>255</v>
      </c>
      <c r="E107" s="118" t="s">
        <v>34</v>
      </c>
      <c r="F107" s="58" t="s">
        <v>256</v>
      </c>
      <c r="G107" s="208">
        <v>5</v>
      </c>
      <c r="H107" s="59"/>
      <c r="I107" s="59"/>
      <c r="J107" s="60"/>
      <c r="K107" s="60"/>
      <c r="L107" s="60"/>
      <c r="M107" s="211">
        <v>0</v>
      </c>
      <c r="N107" s="221">
        <v>0</v>
      </c>
      <c r="O107" s="61">
        <f t="shared" si="18"/>
        <v>0</v>
      </c>
      <c r="P107" s="62">
        <f t="shared" si="19"/>
        <v>0</v>
      </c>
      <c r="Q107" s="62">
        <f t="shared" si="17"/>
        <v>0</v>
      </c>
    </row>
    <row r="108" spans="1:102" s="63" customFormat="1" x14ac:dyDescent="0.25">
      <c r="A108" s="78">
        <v>51</v>
      </c>
      <c r="B108" s="54" t="s">
        <v>257</v>
      </c>
      <c r="C108" s="104" t="s">
        <v>258</v>
      </c>
      <c r="D108" s="76" t="s">
        <v>259</v>
      </c>
      <c r="E108" s="118" t="s">
        <v>34</v>
      </c>
      <c r="F108" s="58" t="s">
        <v>260</v>
      </c>
      <c r="G108" s="208">
        <v>3</v>
      </c>
      <c r="H108" s="59"/>
      <c r="I108" s="59"/>
      <c r="J108" s="60"/>
      <c r="K108" s="60"/>
      <c r="L108" s="60"/>
      <c r="M108" s="211">
        <v>0</v>
      </c>
      <c r="N108" s="221">
        <v>0</v>
      </c>
      <c r="O108" s="61">
        <f t="shared" si="18"/>
        <v>0</v>
      </c>
      <c r="P108" s="62">
        <f t="shared" si="19"/>
        <v>0</v>
      </c>
      <c r="Q108" s="62">
        <f t="shared" si="17"/>
        <v>0</v>
      </c>
    </row>
    <row r="109" spans="1:102" s="63" customFormat="1" x14ac:dyDescent="0.25">
      <c r="A109" s="123">
        <v>52</v>
      </c>
      <c r="B109" s="54" t="s">
        <v>261</v>
      </c>
      <c r="C109" s="104" t="s">
        <v>262</v>
      </c>
      <c r="D109" s="76" t="s">
        <v>263</v>
      </c>
      <c r="E109" s="118" t="s">
        <v>232</v>
      </c>
      <c r="F109" s="58" t="s">
        <v>264</v>
      </c>
      <c r="G109" s="208">
        <v>2</v>
      </c>
      <c r="H109" s="59"/>
      <c r="I109" s="59"/>
      <c r="J109" s="60"/>
      <c r="K109" s="60"/>
      <c r="L109" s="60"/>
      <c r="M109" s="211">
        <v>0</v>
      </c>
      <c r="N109" s="221">
        <v>0</v>
      </c>
      <c r="O109" s="61">
        <f t="shared" si="18"/>
        <v>0</v>
      </c>
      <c r="P109" s="62">
        <f t="shared" si="19"/>
        <v>0</v>
      </c>
      <c r="Q109" s="62">
        <f t="shared" si="17"/>
        <v>0</v>
      </c>
    </row>
    <row r="110" spans="1:102" s="63" customFormat="1" x14ac:dyDescent="0.25">
      <c r="A110" s="78">
        <v>53</v>
      </c>
      <c r="B110" s="54" t="s">
        <v>265</v>
      </c>
      <c r="C110" s="104" t="s">
        <v>266</v>
      </c>
      <c r="D110" s="76" t="s">
        <v>267</v>
      </c>
      <c r="E110" s="118" t="s">
        <v>34</v>
      </c>
      <c r="F110" s="111">
        <v>4</v>
      </c>
      <c r="G110" s="208">
        <v>14</v>
      </c>
      <c r="H110" s="59"/>
      <c r="I110" s="59"/>
      <c r="J110" s="60"/>
      <c r="K110" s="60"/>
      <c r="L110" s="60"/>
      <c r="M110" s="211">
        <v>0</v>
      </c>
      <c r="N110" s="221">
        <v>0</v>
      </c>
      <c r="O110" s="61">
        <f t="shared" si="18"/>
        <v>0</v>
      </c>
      <c r="P110" s="62">
        <f t="shared" si="19"/>
        <v>0</v>
      </c>
      <c r="Q110" s="62">
        <f t="shared" si="17"/>
        <v>0</v>
      </c>
    </row>
    <row r="111" spans="1:102" s="63" customFormat="1" x14ac:dyDescent="0.25">
      <c r="A111" s="112"/>
      <c r="B111" s="113"/>
      <c r="C111" s="67" t="s">
        <v>268</v>
      </c>
      <c r="D111" s="52"/>
      <c r="E111" s="239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02" s="63" customFormat="1" x14ac:dyDescent="0.25">
      <c r="A112" s="78">
        <v>54</v>
      </c>
      <c r="B112" s="124" t="s">
        <v>269</v>
      </c>
      <c r="C112" s="104" t="s">
        <v>270</v>
      </c>
      <c r="D112" s="125" t="s">
        <v>271</v>
      </c>
      <c r="E112" s="118" t="s">
        <v>34</v>
      </c>
      <c r="F112" s="58" t="s">
        <v>272</v>
      </c>
      <c r="G112" s="208">
        <v>5</v>
      </c>
      <c r="H112" s="59"/>
      <c r="I112" s="59"/>
      <c r="J112" s="60"/>
      <c r="K112" s="60"/>
      <c r="L112" s="60"/>
      <c r="M112" s="212">
        <v>0</v>
      </c>
      <c r="N112" s="221">
        <v>0</v>
      </c>
      <c r="O112" s="61">
        <f>+M112+N112*M112/100</f>
        <v>0</v>
      </c>
      <c r="P112" s="62">
        <f>+M112*G112</f>
        <v>0</v>
      </c>
      <c r="Q112" s="62">
        <f t="shared" ref="Q112:Q126" si="20">+O112*G112</f>
        <v>0</v>
      </c>
    </row>
    <row r="113" spans="1:17" s="63" customFormat="1" x14ac:dyDescent="0.25">
      <c r="A113" s="78">
        <v>55</v>
      </c>
      <c r="B113" s="124" t="s">
        <v>273</v>
      </c>
      <c r="C113" s="104" t="s">
        <v>274</v>
      </c>
      <c r="D113" s="125" t="s">
        <v>275</v>
      </c>
      <c r="E113" s="58" t="s">
        <v>34</v>
      </c>
      <c r="F113" s="118" t="s">
        <v>272</v>
      </c>
      <c r="G113" s="208">
        <v>6</v>
      </c>
      <c r="H113" s="59"/>
      <c r="I113" s="59"/>
      <c r="J113" s="60"/>
      <c r="K113" s="60"/>
      <c r="L113" s="60"/>
      <c r="M113" s="212">
        <v>0</v>
      </c>
      <c r="N113" s="221">
        <v>0</v>
      </c>
      <c r="O113" s="61">
        <f t="shared" ref="O113:O126" si="21">+M113+N113*M113/100</f>
        <v>0</v>
      </c>
      <c r="P113" s="62">
        <f t="shared" ref="P113:P126" si="22">+M113*G113</f>
        <v>0</v>
      </c>
      <c r="Q113" s="62">
        <f t="shared" si="20"/>
        <v>0</v>
      </c>
    </row>
    <row r="114" spans="1:17" s="63" customFormat="1" x14ac:dyDescent="0.25">
      <c r="A114" s="78">
        <v>56</v>
      </c>
      <c r="B114" s="124" t="s">
        <v>276</v>
      </c>
      <c r="C114" s="104" t="s">
        <v>277</v>
      </c>
      <c r="D114" s="125" t="s">
        <v>278</v>
      </c>
      <c r="E114" s="58" t="s">
        <v>34</v>
      </c>
      <c r="F114" s="118" t="s">
        <v>272</v>
      </c>
      <c r="G114" s="78">
        <v>2</v>
      </c>
      <c r="H114" s="59"/>
      <c r="I114" s="59"/>
      <c r="J114" s="60"/>
      <c r="K114" s="60"/>
      <c r="L114" s="60"/>
      <c r="M114" s="212">
        <v>0</v>
      </c>
      <c r="N114" s="221">
        <v>0</v>
      </c>
      <c r="O114" s="61">
        <f t="shared" si="21"/>
        <v>0</v>
      </c>
      <c r="P114" s="62">
        <f t="shared" si="22"/>
        <v>0</v>
      </c>
      <c r="Q114" s="62">
        <f t="shared" si="20"/>
        <v>0</v>
      </c>
    </row>
    <row r="115" spans="1:17" s="63" customFormat="1" x14ac:dyDescent="0.25">
      <c r="A115" s="78">
        <v>57</v>
      </c>
      <c r="B115" s="124" t="s">
        <v>279</v>
      </c>
      <c r="C115" s="104" t="s">
        <v>280</v>
      </c>
      <c r="D115" s="125" t="s">
        <v>281</v>
      </c>
      <c r="E115" s="58" t="s">
        <v>34</v>
      </c>
      <c r="F115" s="118">
        <v>12</v>
      </c>
      <c r="G115" s="78">
        <v>2</v>
      </c>
      <c r="H115" s="59"/>
      <c r="I115" s="59"/>
      <c r="J115" s="60"/>
      <c r="K115" s="60"/>
      <c r="L115" s="60"/>
      <c r="M115" s="212">
        <v>0</v>
      </c>
      <c r="N115" s="221">
        <v>0</v>
      </c>
      <c r="O115" s="61">
        <f t="shared" si="21"/>
        <v>0</v>
      </c>
      <c r="P115" s="62">
        <f t="shared" si="22"/>
        <v>0</v>
      </c>
      <c r="Q115" s="62">
        <f t="shared" si="20"/>
        <v>0</v>
      </c>
    </row>
    <row r="116" spans="1:17" s="63" customFormat="1" x14ac:dyDescent="0.25">
      <c r="A116" s="78">
        <v>58</v>
      </c>
      <c r="B116" s="124" t="s">
        <v>282</v>
      </c>
      <c r="C116" s="104" t="s">
        <v>283</v>
      </c>
      <c r="D116" s="125" t="s">
        <v>284</v>
      </c>
      <c r="E116" s="58" t="s">
        <v>34</v>
      </c>
      <c r="F116" s="118">
        <v>12</v>
      </c>
      <c r="G116" s="208">
        <v>2</v>
      </c>
      <c r="H116" s="59"/>
      <c r="I116" s="59"/>
      <c r="J116" s="60"/>
      <c r="K116" s="60"/>
      <c r="L116" s="60"/>
      <c r="M116" s="212">
        <v>0</v>
      </c>
      <c r="N116" s="221">
        <v>0</v>
      </c>
      <c r="O116" s="61">
        <f t="shared" si="21"/>
        <v>0</v>
      </c>
      <c r="P116" s="62">
        <f t="shared" si="22"/>
        <v>0</v>
      </c>
      <c r="Q116" s="62">
        <f t="shared" si="20"/>
        <v>0</v>
      </c>
    </row>
    <row r="117" spans="1:17" s="63" customFormat="1" x14ac:dyDescent="0.25">
      <c r="A117" s="78">
        <v>59</v>
      </c>
      <c r="B117" s="124" t="s">
        <v>285</v>
      </c>
      <c r="C117" s="104" t="s">
        <v>286</v>
      </c>
      <c r="D117" s="125" t="s">
        <v>287</v>
      </c>
      <c r="E117" s="58" t="s">
        <v>34</v>
      </c>
      <c r="F117" s="118">
        <v>12</v>
      </c>
      <c r="G117" s="208">
        <v>2</v>
      </c>
      <c r="H117" s="59"/>
      <c r="I117" s="59"/>
      <c r="J117" s="60"/>
      <c r="K117" s="60"/>
      <c r="L117" s="60"/>
      <c r="M117" s="212">
        <v>0</v>
      </c>
      <c r="N117" s="221">
        <v>0</v>
      </c>
      <c r="O117" s="61">
        <f t="shared" si="21"/>
        <v>0</v>
      </c>
      <c r="P117" s="62">
        <f t="shared" si="22"/>
        <v>0</v>
      </c>
      <c r="Q117" s="62">
        <f t="shared" si="20"/>
        <v>0</v>
      </c>
    </row>
    <row r="118" spans="1:17" s="63" customFormat="1" x14ac:dyDescent="0.25">
      <c r="A118" s="78">
        <v>60</v>
      </c>
      <c r="B118" s="124" t="s">
        <v>288</v>
      </c>
      <c r="C118" s="104" t="s">
        <v>289</v>
      </c>
      <c r="D118" s="125" t="s">
        <v>290</v>
      </c>
      <c r="E118" s="58" t="s">
        <v>34</v>
      </c>
      <c r="F118" s="118" t="s">
        <v>291</v>
      </c>
      <c r="G118" s="208">
        <v>2</v>
      </c>
      <c r="H118" s="59"/>
      <c r="I118" s="59"/>
      <c r="J118" s="60"/>
      <c r="K118" s="60"/>
      <c r="L118" s="60"/>
      <c r="M118" s="212">
        <v>0</v>
      </c>
      <c r="N118" s="221">
        <v>0</v>
      </c>
      <c r="O118" s="61">
        <f t="shared" si="21"/>
        <v>0</v>
      </c>
      <c r="P118" s="62">
        <f t="shared" si="22"/>
        <v>0</v>
      </c>
      <c r="Q118" s="62">
        <f t="shared" si="20"/>
        <v>0</v>
      </c>
    </row>
    <row r="119" spans="1:17" s="63" customFormat="1" x14ac:dyDescent="0.25">
      <c r="A119" s="78">
        <v>61</v>
      </c>
      <c r="B119" s="124" t="s">
        <v>292</v>
      </c>
      <c r="C119" s="104" t="s">
        <v>293</v>
      </c>
      <c r="D119" s="125" t="s">
        <v>294</v>
      </c>
      <c r="E119" s="58" t="s">
        <v>34</v>
      </c>
      <c r="F119" s="118" t="s">
        <v>291</v>
      </c>
      <c r="G119" s="208">
        <v>1</v>
      </c>
      <c r="H119" s="59"/>
      <c r="I119" s="59"/>
      <c r="J119" s="60"/>
      <c r="K119" s="60"/>
      <c r="L119" s="60"/>
      <c r="M119" s="212">
        <v>0</v>
      </c>
      <c r="N119" s="221">
        <v>0</v>
      </c>
      <c r="O119" s="61">
        <f t="shared" si="21"/>
        <v>0</v>
      </c>
      <c r="P119" s="62">
        <f t="shared" si="22"/>
        <v>0</v>
      </c>
      <c r="Q119" s="62">
        <f t="shared" si="20"/>
        <v>0</v>
      </c>
    </row>
    <row r="120" spans="1:17" s="63" customFormat="1" x14ac:dyDescent="0.25">
      <c r="A120" s="78">
        <v>62</v>
      </c>
      <c r="B120" s="124" t="s">
        <v>295</v>
      </c>
      <c r="C120" s="104" t="s">
        <v>296</v>
      </c>
      <c r="D120" s="125" t="s">
        <v>297</v>
      </c>
      <c r="E120" s="58" t="s">
        <v>34</v>
      </c>
      <c r="F120" s="118" t="s">
        <v>291</v>
      </c>
      <c r="G120" s="208">
        <v>3</v>
      </c>
      <c r="H120" s="59"/>
      <c r="I120" s="59"/>
      <c r="J120" s="60"/>
      <c r="K120" s="60"/>
      <c r="L120" s="60"/>
      <c r="M120" s="212">
        <v>0</v>
      </c>
      <c r="N120" s="221">
        <v>0</v>
      </c>
      <c r="O120" s="61">
        <f t="shared" si="21"/>
        <v>0</v>
      </c>
      <c r="P120" s="62">
        <f t="shared" si="22"/>
        <v>0</v>
      </c>
      <c r="Q120" s="62">
        <f t="shared" si="20"/>
        <v>0</v>
      </c>
    </row>
    <row r="121" spans="1:17" s="63" customFormat="1" x14ac:dyDescent="0.25">
      <c r="A121" s="78">
        <v>63</v>
      </c>
      <c r="B121" s="110" t="s">
        <v>298</v>
      </c>
      <c r="C121" s="126" t="s">
        <v>299</v>
      </c>
      <c r="D121" s="57" t="s">
        <v>300</v>
      </c>
      <c r="E121" s="58" t="s">
        <v>34</v>
      </c>
      <c r="F121" s="58" t="s">
        <v>301</v>
      </c>
      <c r="G121" s="208">
        <v>3</v>
      </c>
      <c r="H121" s="59"/>
      <c r="I121" s="59"/>
      <c r="J121" s="60"/>
      <c r="K121" s="60"/>
      <c r="L121" s="60"/>
      <c r="M121" s="212">
        <v>0</v>
      </c>
      <c r="N121" s="221">
        <v>0</v>
      </c>
      <c r="O121" s="61">
        <f t="shared" si="21"/>
        <v>0</v>
      </c>
      <c r="P121" s="62">
        <f t="shared" si="22"/>
        <v>0</v>
      </c>
      <c r="Q121" s="62">
        <f t="shared" si="20"/>
        <v>0</v>
      </c>
    </row>
    <row r="122" spans="1:17" s="63" customFormat="1" x14ac:dyDescent="0.25">
      <c r="A122" s="78">
        <v>64</v>
      </c>
      <c r="B122" s="110" t="s">
        <v>302</v>
      </c>
      <c r="C122" s="126" t="s">
        <v>303</v>
      </c>
      <c r="D122" s="57" t="s">
        <v>304</v>
      </c>
      <c r="E122" s="58" t="s">
        <v>34</v>
      </c>
      <c r="F122" s="54" t="s">
        <v>301</v>
      </c>
      <c r="G122" s="208">
        <v>4</v>
      </c>
      <c r="H122" s="59"/>
      <c r="I122" s="59"/>
      <c r="J122" s="60"/>
      <c r="K122" s="60"/>
      <c r="L122" s="60"/>
      <c r="M122" s="212">
        <v>0</v>
      </c>
      <c r="N122" s="221">
        <v>0</v>
      </c>
      <c r="O122" s="61">
        <f t="shared" si="21"/>
        <v>0</v>
      </c>
      <c r="P122" s="62">
        <f t="shared" si="22"/>
        <v>0</v>
      </c>
      <c r="Q122" s="62">
        <f t="shared" si="20"/>
        <v>0</v>
      </c>
    </row>
    <row r="123" spans="1:17" s="63" customFormat="1" x14ac:dyDescent="0.25">
      <c r="A123" s="78">
        <v>65</v>
      </c>
      <c r="B123" s="110" t="s">
        <v>305</v>
      </c>
      <c r="C123" s="126" t="s">
        <v>306</v>
      </c>
      <c r="D123" s="125" t="s">
        <v>307</v>
      </c>
      <c r="E123" s="118" t="s">
        <v>34</v>
      </c>
      <c r="F123" s="54" t="s">
        <v>308</v>
      </c>
      <c r="G123" s="208">
        <v>1</v>
      </c>
      <c r="H123" s="59"/>
      <c r="I123" s="59"/>
      <c r="J123" s="60"/>
      <c r="K123" s="60"/>
      <c r="L123" s="60"/>
      <c r="M123" s="212">
        <v>0</v>
      </c>
      <c r="N123" s="221">
        <v>0</v>
      </c>
      <c r="O123" s="61">
        <f t="shared" si="21"/>
        <v>0</v>
      </c>
      <c r="P123" s="62">
        <f t="shared" si="22"/>
        <v>0</v>
      </c>
      <c r="Q123" s="62">
        <f t="shared" si="20"/>
        <v>0</v>
      </c>
    </row>
    <row r="124" spans="1:17" s="63" customFormat="1" x14ac:dyDescent="0.25">
      <c r="A124" s="78">
        <v>66</v>
      </c>
      <c r="B124" s="110" t="s">
        <v>309</v>
      </c>
      <c r="C124" s="126" t="s">
        <v>310</v>
      </c>
      <c r="D124" s="125" t="s">
        <v>311</v>
      </c>
      <c r="E124" s="118" t="s">
        <v>34</v>
      </c>
      <c r="F124" s="54" t="s">
        <v>308</v>
      </c>
      <c r="G124" s="208">
        <v>1</v>
      </c>
      <c r="H124" s="59"/>
      <c r="I124" s="59"/>
      <c r="J124" s="60"/>
      <c r="K124" s="60"/>
      <c r="L124" s="60"/>
      <c r="M124" s="212">
        <v>0</v>
      </c>
      <c r="N124" s="221">
        <v>0</v>
      </c>
      <c r="O124" s="61">
        <f t="shared" si="21"/>
        <v>0</v>
      </c>
      <c r="P124" s="62">
        <f t="shared" si="22"/>
        <v>0</v>
      </c>
      <c r="Q124" s="62">
        <f t="shared" si="20"/>
        <v>0</v>
      </c>
    </row>
    <row r="125" spans="1:17" s="63" customFormat="1" x14ac:dyDescent="0.25">
      <c r="A125" s="78">
        <v>67</v>
      </c>
      <c r="B125" s="110" t="s">
        <v>312</v>
      </c>
      <c r="C125" s="126" t="s">
        <v>313</v>
      </c>
      <c r="D125" s="125" t="s">
        <v>314</v>
      </c>
      <c r="E125" s="118" t="s">
        <v>34</v>
      </c>
      <c r="F125" s="54" t="s">
        <v>308</v>
      </c>
      <c r="G125" s="208">
        <v>1</v>
      </c>
      <c r="H125" s="59"/>
      <c r="I125" s="59"/>
      <c r="J125" s="60"/>
      <c r="K125" s="60"/>
      <c r="L125" s="60"/>
      <c r="M125" s="212">
        <v>0</v>
      </c>
      <c r="N125" s="221">
        <v>0</v>
      </c>
      <c r="O125" s="61">
        <f t="shared" si="21"/>
        <v>0</v>
      </c>
      <c r="P125" s="62">
        <f t="shared" si="22"/>
        <v>0</v>
      </c>
      <c r="Q125" s="62">
        <f t="shared" si="20"/>
        <v>0</v>
      </c>
    </row>
    <row r="126" spans="1:17" s="63" customFormat="1" x14ac:dyDescent="0.25">
      <c r="A126" s="78">
        <v>68</v>
      </c>
      <c r="B126" s="110" t="s">
        <v>315</v>
      </c>
      <c r="C126" s="126" t="s">
        <v>316</v>
      </c>
      <c r="D126" s="125" t="s">
        <v>317</v>
      </c>
      <c r="E126" s="118" t="s">
        <v>34</v>
      </c>
      <c r="F126" s="54" t="s">
        <v>308</v>
      </c>
      <c r="G126" s="208">
        <v>1</v>
      </c>
      <c r="H126" s="59"/>
      <c r="I126" s="59"/>
      <c r="J126" s="60"/>
      <c r="K126" s="60"/>
      <c r="L126" s="60"/>
      <c r="M126" s="212">
        <v>0</v>
      </c>
      <c r="N126" s="221">
        <v>0</v>
      </c>
      <c r="O126" s="61">
        <f t="shared" si="21"/>
        <v>0</v>
      </c>
      <c r="P126" s="62">
        <f t="shared" si="22"/>
        <v>0</v>
      </c>
      <c r="Q126" s="62">
        <f t="shared" si="20"/>
        <v>0</v>
      </c>
    </row>
    <row r="127" spans="1:17" s="63" customFormat="1" x14ac:dyDescent="0.25">
      <c r="A127" s="112"/>
      <c r="B127" s="113"/>
      <c r="C127" s="67" t="s">
        <v>318</v>
      </c>
      <c r="D127" s="52"/>
      <c r="E127" s="239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s="63" customFormat="1" x14ac:dyDescent="0.25">
      <c r="A128" s="78">
        <v>69</v>
      </c>
      <c r="B128" s="54" t="s">
        <v>319</v>
      </c>
      <c r="C128" s="104" t="s">
        <v>320</v>
      </c>
      <c r="D128" s="57" t="s">
        <v>321</v>
      </c>
      <c r="E128" s="118" t="s">
        <v>74</v>
      </c>
      <c r="F128" s="58">
        <v>1000</v>
      </c>
      <c r="G128" s="208">
        <v>11</v>
      </c>
      <c r="H128" s="59"/>
      <c r="I128" s="59"/>
      <c r="J128" s="60"/>
      <c r="K128" s="60"/>
      <c r="L128" s="60"/>
      <c r="M128" s="211">
        <v>0</v>
      </c>
      <c r="N128" s="221">
        <v>0</v>
      </c>
      <c r="O128" s="61">
        <f>+M128+N128*M128/100</f>
        <v>0</v>
      </c>
      <c r="P128" s="62">
        <f>+M128*G128</f>
        <v>0</v>
      </c>
      <c r="Q128" s="62">
        <f t="shared" ref="Q128:Q132" si="23">+O128*G128</f>
        <v>0</v>
      </c>
    </row>
    <row r="129" spans="1:17" s="63" customFormat="1" x14ac:dyDescent="0.25">
      <c r="A129" s="78">
        <v>70</v>
      </c>
      <c r="B129" s="54" t="s">
        <v>322</v>
      </c>
      <c r="C129" s="104" t="s">
        <v>323</v>
      </c>
      <c r="D129" s="125" t="s">
        <v>324</v>
      </c>
      <c r="E129" s="118" t="s">
        <v>74</v>
      </c>
      <c r="F129" s="58">
        <v>1000</v>
      </c>
      <c r="G129" s="208">
        <v>3</v>
      </c>
      <c r="H129" s="59"/>
      <c r="I129" s="59"/>
      <c r="J129" s="60"/>
      <c r="K129" s="60"/>
      <c r="L129" s="60"/>
      <c r="M129" s="211">
        <v>0</v>
      </c>
      <c r="N129" s="221">
        <v>0</v>
      </c>
      <c r="O129" s="61">
        <f t="shared" ref="O129:O132" si="24">+M129+N129*M129/100</f>
        <v>0</v>
      </c>
      <c r="P129" s="62">
        <f t="shared" ref="P129:P132" si="25">+M129*G129</f>
        <v>0</v>
      </c>
      <c r="Q129" s="62">
        <f t="shared" si="23"/>
        <v>0</v>
      </c>
    </row>
    <row r="130" spans="1:17" s="63" customFormat="1" x14ac:dyDescent="0.25">
      <c r="A130" s="78">
        <v>71</v>
      </c>
      <c r="B130" s="54" t="s">
        <v>325</v>
      </c>
      <c r="C130" s="104" t="s">
        <v>326</v>
      </c>
      <c r="D130" s="57" t="s">
        <v>327</v>
      </c>
      <c r="E130" s="118" t="s">
        <v>74</v>
      </c>
      <c r="F130" s="58">
        <v>1000</v>
      </c>
      <c r="G130" s="208">
        <v>5</v>
      </c>
      <c r="H130" s="59"/>
      <c r="I130" s="59"/>
      <c r="J130" s="60"/>
      <c r="K130" s="60"/>
      <c r="L130" s="60"/>
      <c r="M130" s="211">
        <v>0</v>
      </c>
      <c r="N130" s="221">
        <v>0</v>
      </c>
      <c r="O130" s="61">
        <f t="shared" si="24"/>
        <v>0</v>
      </c>
      <c r="P130" s="62">
        <f t="shared" si="25"/>
        <v>0</v>
      </c>
      <c r="Q130" s="62">
        <f t="shared" si="23"/>
        <v>0</v>
      </c>
    </row>
    <row r="131" spans="1:17" s="63" customFormat="1" x14ac:dyDescent="0.25">
      <c r="A131" s="78">
        <v>72</v>
      </c>
      <c r="B131" s="54" t="s">
        <v>328</v>
      </c>
      <c r="C131" s="104" t="s">
        <v>329</v>
      </c>
      <c r="D131" s="57" t="s">
        <v>330</v>
      </c>
      <c r="E131" s="118" t="s">
        <v>232</v>
      </c>
      <c r="F131" s="58">
        <v>1</v>
      </c>
      <c r="G131" s="208">
        <v>30</v>
      </c>
      <c r="H131" s="59"/>
      <c r="I131" s="59"/>
      <c r="J131" s="60"/>
      <c r="K131" s="60"/>
      <c r="L131" s="60"/>
      <c r="M131" s="211">
        <v>0</v>
      </c>
      <c r="N131" s="221">
        <v>0</v>
      </c>
      <c r="O131" s="61">
        <f t="shared" si="24"/>
        <v>0</v>
      </c>
      <c r="P131" s="62">
        <f t="shared" si="25"/>
        <v>0</v>
      </c>
      <c r="Q131" s="62">
        <f t="shared" si="23"/>
        <v>0</v>
      </c>
    </row>
    <row r="132" spans="1:17" x14ac:dyDescent="0.25">
      <c r="A132" s="78">
        <v>73</v>
      </c>
      <c r="B132" s="54" t="s">
        <v>331</v>
      </c>
      <c r="C132" s="104" t="s">
        <v>332</v>
      </c>
      <c r="D132" s="57" t="s">
        <v>333</v>
      </c>
      <c r="E132" s="118" t="s">
        <v>74</v>
      </c>
      <c r="F132" s="58">
        <v>4</v>
      </c>
      <c r="G132" s="208">
        <v>8</v>
      </c>
      <c r="H132" s="59"/>
      <c r="I132" s="59"/>
      <c r="J132" s="60"/>
      <c r="K132" s="60"/>
      <c r="L132" s="60"/>
      <c r="M132" s="211">
        <v>0</v>
      </c>
      <c r="N132" s="221">
        <v>0</v>
      </c>
      <c r="O132" s="61">
        <f t="shared" si="24"/>
        <v>0</v>
      </c>
      <c r="P132" s="62">
        <f t="shared" si="25"/>
        <v>0</v>
      </c>
      <c r="Q132" s="62">
        <f t="shared" si="23"/>
        <v>0</v>
      </c>
    </row>
    <row r="133" spans="1:17" ht="15.75" x14ac:dyDescent="0.25">
      <c r="A133" s="127"/>
      <c r="B133" s="127"/>
      <c r="C133" s="80" t="s">
        <v>334</v>
      </c>
      <c r="D133" s="80"/>
      <c r="E133" s="81"/>
      <c r="F133" s="81"/>
      <c r="G133" s="128"/>
      <c r="H133" s="82"/>
      <c r="I133" s="82"/>
      <c r="J133" s="83"/>
      <c r="K133" s="83"/>
      <c r="L133" s="83"/>
      <c r="M133" s="84"/>
      <c r="N133" s="222"/>
      <c r="O133" s="85"/>
      <c r="P133" s="85">
        <f t="shared" ref="P133" si="26">SUM(P58:P132)</f>
        <v>0</v>
      </c>
      <c r="Q133" s="85">
        <f>SUM(Q58:Q132)</f>
        <v>0</v>
      </c>
    </row>
    <row r="134" spans="1:17" x14ac:dyDescent="0.25">
      <c r="J134" s="129"/>
      <c r="K134" s="129"/>
      <c r="L134" s="129"/>
      <c r="M134" s="129"/>
      <c r="O134" s="129"/>
      <c r="P134" s="129"/>
      <c r="Q134" s="129"/>
    </row>
    <row r="135" spans="1:17" x14ac:dyDescent="0.25">
      <c r="C135" s="100" t="s">
        <v>97</v>
      </c>
      <c r="J135" s="129"/>
      <c r="K135" s="129"/>
      <c r="L135" s="129"/>
      <c r="M135" s="129"/>
      <c r="O135" s="129"/>
      <c r="P135" s="129"/>
      <c r="Q135" s="129"/>
    </row>
    <row r="136" spans="1:17" s="63" customFormat="1" x14ac:dyDescent="0.25">
      <c r="A136" s="241" t="s">
        <v>98</v>
      </c>
      <c r="B136" s="241"/>
      <c r="C136" s="241"/>
      <c r="D136" s="241"/>
      <c r="E136" s="241"/>
      <c r="F136" s="241"/>
      <c r="G136" s="241"/>
      <c r="H136"/>
      <c r="I136"/>
      <c r="J136" s="129"/>
      <c r="K136" s="129"/>
      <c r="L136" s="129"/>
      <c r="M136" s="129"/>
      <c r="N136" s="225"/>
      <c r="O136" s="129"/>
      <c r="P136" s="129"/>
      <c r="Q136" s="129"/>
    </row>
    <row r="137" spans="1:17" s="121" customFormat="1" ht="51" x14ac:dyDescent="0.2">
      <c r="A137" s="42" t="s">
        <v>13</v>
      </c>
      <c r="B137" s="43" t="s">
        <v>14</v>
      </c>
      <c r="C137" s="42" t="s">
        <v>15</v>
      </c>
      <c r="D137" s="42" t="str">
        <f>'[1]zobozdravstveni material'!$D$13</f>
        <v>NAZIV ARTIKLA kot zahteva po enakovrednosti</v>
      </c>
      <c r="E137" s="43" t="s">
        <v>16</v>
      </c>
      <c r="F137" s="43" t="s">
        <v>17</v>
      </c>
      <c r="G137" s="43" t="s">
        <v>18</v>
      </c>
      <c r="H137" s="43" t="s">
        <v>19</v>
      </c>
      <c r="I137" s="43" t="s">
        <v>20</v>
      </c>
      <c r="J137" s="43" t="s">
        <v>21</v>
      </c>
      <c r="K137" s="43" t="s">
        <v>22</v>
      </c>
      <c r="L137" s="43" t="s">
        <v>99</v>
      </c>
      <c r="M137" s="44" t="s">
        <v>24</v>
      </c>
      <c r="N137" s="219" t="s">
        <v>25</v>
      </c>
      <c r="O137" s="44" t="s">
        <v>26</v>
      </c>
      <c r="P137" s="45" t="s">
        <v>27</v>
      </c>
      <c r="Q137" s="45" t="s">
        <v>28</v>
      </c>
    </row>
    <row r="138" spans="1:17" s="63" customFormat="1" ht="25.5" x14ac:dyDescent="0.25">
      <c r="A138" s="48"/>
      <c r="B138" s="48"/>
      <c r="C138" s="50" t="s">
        <v>335</v>
      </c>
      <c r="D138" s="50"/>
      <c r="E138" s="49"/>
      <c r="F138" s="49"/>
      <c r="G138" s="49"/>
      <c r="H138" s="49"/>
      <c r="I138" s="49"/>
      <c r="J138" s="102"/>
      <c r="K138" s="102"/>
      <c r="L138" s="102"/>
      <c r="M138" s="102"/>
      <c r="N138" s="220"/>
      <c r="O138" s="102"/>
      <c r="P138" s="102"/>
      <c r="Q138" s="102"/>
    </row>
    <row r="139" spans="1:17" s="63" customFormat="1" x14ac:dyDescent="0.25">
      <c r="A139" s="130"/>
      <c r="B139" s="68"/>
      <c r="C139" s="131" t="s">
        <v>336</v>
      </c>
      <c r="D139" s="67"/>
      <c r="E139" s="132"/>
      <c r="F139" s="132"/>
      <c r="G139" s="132"/>
      <c r="H139" s="132"/>
      <c r="I139" s="132"/>
      <c r="J139" s="132"/>
      <c r="K139" s="132"/>
      <c r="L139" s="132"/>
      <c r="M139" s="132"/>
      <c r="N139" s="226"/>
      <c r="O139" s="132"/>
      <c r="P139" s="132"/>
      <c r="Q139" s="132"/>
    </row>
    <row r="140" spans="1:17" s="63" customFormat="1" x14ac:dyDescent="0.25">
      <c r="A140" s="53">
        <v>1</v>
      </c>
      <c r="B140" s="54" t="s">
        <v>337</v>
      </c>
      <c r="C140" s="55" t="s">
        <v>338</v>
      </c>
      <c r="D140" s="57" t="s">
        <v>339</v>
      </c>
      <c r="E140" s="133" t="s">
        <v>34</v>
      </c>
      <c r="F140" s="58">
        <v>10</v>
      </c>
      <c r="G140" s="208">
        <v>7</v>
      </c>
      <c r="H140" s="59"/>
      <c r="I140" s="59"/>
      <c r="J140" s="60"/>
      <c r="K140" s="60"/>
      <c r="L140" s="60"/>
      <c r="M140" s="211">
        <v>0</v>
      </c>
      <c r="N140" s="221">
        <v>0</v>
      </c>
      <c r="O140" s="61">
        <f t="shared" ref="O140:O142" si="27">+M140+N140*M140/100</f>
        <v>0</v>
      </c>
      <c r="P140" s="62">
        <f t="shared" ref="P140:P142" si="28">+M140*G140</f>
        <v>0</v>
      </c>
      <c r="Q140" s="62">
        <f t="shared" ref="Q140:Q142" si="29">+O140*G140</f>
        <v>0</v>
      </c>
    </row>
    <row r="141" spans="1:17" s="63" customFormat="1" x14ac:dyDescent="0.25">
      <c r="A141" s="53">
        <v>2</v>
      </c>
      <c r="B141" s="54" t="s">
        <v>340</v>
      </c>
      <c r="C141" s="126" t="s">
        <v>341</v>
      </c>
      <c r="D141" s="57" t="s">
        <v>342</v>
      </c>
      <c r="E141" s="58" t="s">
        <v>34</v>
      </c>
      <c r="F141" s="58">
        <v>10</v>
      </c>
      <c r="G141" s="208">
        <v>5</v>
      </c>
      <c r="H141" s="59"/>
      <c r="I141" s="59"/>
      <c r="J141" s="60"/>
      <c r="K141" s="60"/>
      <c r="L141" s="60"/>
      <c r="M141" s="211">
        <v>0</v>
      </c>
      <c r="N141" s="221">
        <v>0</v>
      </c>
      <c r="O141" s="61">
        <f t="shared" si="27"/>
        <v>0</v>
      </c>
      <c r="P141" s="62">
        <f t="shared" si="28"/>
        <v>0</v>
      </c>
      <c r="Q141" s="62">
        <f t="shared" si="29"/>
        <v>0</v>
      </c>
    </row>
    <row r="142" spans="1:17" s="63" customFormat="1" x14ac:dyDescent="0.25">
      <c r="A142" s="53">
        <v>3</v>
      </c>
      <c r="B142" s="54" t="s">
        <v>343</v>
      </c>
      <c r="C142" s="126" t="s">
        <v>344</v>
      </c>
      <c r="D142" s="57" t="s">
        <v>345</v>
      </c>
      <c r="E142" s="58" t="s">
        <v>34</v>
      </c>
      <c r="F142" s="58" t="s">
        <v>346</v>
      </c>
      <c r="G142" s="208">
        <v>8</v>
      </c>
      <c r="H142" s="59"/>
      <c r="I142" s="59"/>
      <c r="J142" s="60"/>
      <c r="K142" s="60"/>
      <c r="L142" s="60"/>
      <c r="M142" s="211">
        <v>0</v>
      </c>
      <c r="N142" s="221">
        <v>0</v>
      </c>
      <c r="O142" s="61">
        <f t="shared" si="27"/>
        <v>0</v>
      </c>
      <c r="P142" s="62">
        <f t="shared" si="28"/>
        <v>0</v>
      </c>
      <c r="Q142" s="62">
        <f t="shared" si="29"/>
        <v>0</v>
      </c>
    </row>
    <row r="143" spans="1:17" s="63" customFormat="1" x14ac:dyDescent="0.25">
      <c r="A143" s="73"/>
      <c r="B143" s="134"/>
      <c r="C143" s="52" t="s">
        <v>347</v>
      </c>
      <c r="D143" s="52"/>
      <c r="E143" s="135"/>
      <c r="F143" s="135"/>
      <c r="G143" s="135"/>
      <c r="H143" s="136"/>
      <c r="I143" s="136"/>
      <c r="J143" s="137"/>
      <c r="K143" s="137"/>
      <c r="L143" s="137"/>
      <c r="M143" s="138"/>
      <c r="N143" s="227"/>
      <c r="O143" s="138"/>
      <c r="P143" s="138"/>
      <c r="Q143" s="138"/>
    </row>
    <row r="144" spans="1:17" s="63" customFormat="1" x14ac:dyDescent="0.25">
      <c r="A144" s="53">
        <v>4</v>
      </c>
      <c r="B144" s="54" t="s">
        <v>348</v>
      </c>
      <c r="C144" s="126" t="s">
        <v>349</v>
      </c>
      <c r="D144" s="57" t="s">
        <v>350</v>
      </c>
      <c r="E144" s="58" t="s">
        <v>34</v>
      </c>
      <c r="F144" s="58">
        <v>10</v>
      </c>
      <c r="G144" s="208">
        <v>10</v>
      </c>
      <c r="H144" s="59"/>
      <c r="I144" s="59"/>
      <c r="J144" s="60"/>
      <c r="K144" s="60"/>
      <c r="L144" s="60"/>
      <c r="M144" s="211">
        <v>0</v>
      </c>
      <c r="N144" s="221">
        <v>0</v>
      </c>
      <c r="O144" s="61">
        <f t="shared" ref="O144:O146" si="30">+M144+N144*M144/100</f>
        <v>0</v>
      </c>
      <c r="P144" s="62">
        <f t="shared" ref="P144:P146" si="31">+M144*G144</f>
        <v>0</v>
      </c>
      <c r="Q144" s="62">
        <f t="shared" ref="Q144:Q146" si="32">+O144*G144</f>
        <v>0</v>
      </c>
    </row>
    <row r="145" spans="1:17" x14ac:dyDescent="0.25">
      <c r="A145" s="53">
        <v>5</v>
      </c>
      <c r="B145" s="54" t="s">
        <v>351</v>
      </c>
      <c r="C145" s="126" t="s">
        <v>352</v>
      </c>
      <c r="D145" s="57" t="s">
        <v>353</v>
      </c>
      <c r="E145" s="58" t="s">
        <v>34</v>
      </c>
      <c r="F145" s="58">
        <v>10</v>
      </c>
      <c r="G145" s="208">
        <v>11</v>
      </c>
      <c r="H145" s="59"/>
      <c r="I145" s="59"/>
      <c r="J145" s="60"/>
      <c r="K145" s="60"/>
      <c r="L145" s="60"/>
      <c r="M145" s="211">
        <v>0</v>
      </c>
      <c r="N145" s="221">
        <v>0</v>
      </c>
      <c r="O145" s="61">
        <f t="shared" si="30"/>
        <v>0</v>
      </c>
      <c r="P145" s="62">
        <f t="shared" si="31"/>
        <v>0</v>
      </c>
      <c r="Q145" s="62">
        <f t="shared" si="32"/>
        <v>0</v>
      </c>
    </row>
    <row r="146" spans="1:17" s="63" customFormat="1" x14ac:dyDescent="0.25">
      <c r="A146" s="53">
        <v>6</v>
      </c>
      <c r="B146" s="54" t="s">
        <v>354</v>
      </c>
      <c r="C146" s="126" t="s">
        <v>355</v>
      </c>
      <c r="D146" s="57" t="s">
        <v>356</v>
      </c>
      <c r="E146" s="58" t="s">
        <v>34</v>
      </c>
      <c r="F146" s="58" t="s">
        <v>357</v>
      </c>
      <c r="G146" s="208">
        <v>11</v>
      </c>
      <c r="H146" s="59"/>
      <c r="I146" s="59"/>
      <c r="J146" s="60"/>
      <c r="K146" s="60"/>
      <c r="L146" s="60"/>
      <c r="M146" s="211">
        <v>0</v>
      </c>
      <c r="N146" s="221">
        <v>0</v>
      </c>
      <c r="O146" s="61">
        <f t="shared" si="30"/>
        <v>0</v>
      </c>
      <c r="P146" s="62">
        <f t="shared" si="31"/>
        <v>0</v>
      </c>
      <c r="Q146" s="62">
        <f t="shared" si="32"/>
        <v>0</v>
      </c>
    </row>
    <row r="147" spans="1:17" s="63" customFormat="1" x14ac:dyDescent="0.25">
      <c r="A147" s="73"/>
      <c r="B147" s="134"/>
      <c r="C147" s="131" t="s">
        <v>196</v>
      </c>
      <c r="D147" s="52"/>
      <c r="E147" s="239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2"/>
    </row>
    <row r="148" spans="1:17" s="63" customFormat="1" x14ac:dyDescent="0.25">
      <c r="A148" s="53">
        <v>7</v>
      </c>
      <c r="B148" s="54" t="s">
        <v>358</v>
      </c>
      <c r="C148" s="126" t="s">
        <v>359</v>
      </c>
      <c r="D148" s="57" t="s">
        <v>360</v>
      </c>
      <c r="E148" s="58" t="s">
        <v>34</v>
      </c>
      <c r="F148" s="58" t="s">
        <v>199</v>
      </c>
      <c r="G148" s="208">
        <v>1</v>
      </c>
      <c r="H148" s="59"/>
      <c r="I148" s="59"/>
      <c r="J148" s="60"/>
      <c r="K148" s="60"/>
      <c r="L148" s="60"/>
      <c r="M148" s="211">
        <v>0</v>
      </c>
      <c r="N148" s="221">
        <v>0</v>
      </c>
      <c r="O148" s="61">
        <f t="shared" ref="O148:O149" si="33">+M148+N148*M148/100</f>
        <v>0</v>
      </c>
      <c r="P148" s="62">
        <f t="shared" ref="P148:P149" si="34">+M148*G148</f>
        <v>0</v>
      </c>
      <c r="Q148" s="62">
        <f t="shared" ref="Q148:Q149" si="35">+O148*G148</f>
        <v>0</v>
      </c>
    </row>
    <row r="149" spans="1:17" x14ac:dyDescent="0.25">
      <c r="A149" s="53">
        <v>8</v>
      </c>
      <c r="B149" s="54" t="s">
        <v>361</v>
      </c>
      <c r="C149" s="126" t="s">
        <v>362</v>
      </c>
      <c r="D149" s="57" t="s">
        <v>363</v>
      </c>
      <c r="E149" s="58" t="s">
        <v>34</v>
      </c>
      <c r="F149" s="58" t="s">
        <v>199</v>
      </c>
      <c r="G149" s="208">
        <v>2</v>
      </c>
      <c r="H149" s="57"/>
      <c r="I149" s="57"/>
      <c r="J149" s="139"/>
      <c r="K149" s="139"/>
      <c r="L149" s="139"/>
      <c r="M149" s="211">
        <v>0</v>
      </c>
      <c r="N149" s="221">
        <v>0</v>
      </c>
      <c r="O149" s="61">
        <f t="shared" si="33"/>
        <v>0</v>
      </c>
      <c r="P149" s="62">
        <f t="shared" si="34"/>
        <v>0</v>
      </c>
      <c r="Q149" s="62">
        <f t="shared" si="35"/>
        <v>0</v>
      </c>
    </row>
    <row r="150" spans="1:17" x14ac:dyDescent="0.25">
      <c r="A150" s="73"/>
      <c r="B150" s="134"/>
      <c r="C150" s="131" t="s">
        <v>364</v>
      </c>
      <c r="D150" s="52"/>
      <c r="E150" s="239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2"/>
    </row>
    <row r="151" spans="1:17" x14ac:dyDescent="0.25">
      <c r="A151" s="53">
        <v>9</v>
      </c>
      <c r="B151" s="54" t="s">
        <v>365</v>
      </c>
      <c r="C151" s="126" t="s">
        <v>366</v>
      </c>
      <c r="D151" s="57" t="str">
        <f>"REACTION TUBE SYSMEX 904-07219"</f>
        <v>REACTION TUBE SYSMEX 904-07219</v>
      </c>
      <c r="E151" s="58" t="s">
        <v>74</v>
      </c>
      <c r="F151" s="58">
        <v>3000</v>
      </c>
      <c r="G151" s="53">
        <v>1</v>
      </c>
      <c r="H151" s="59"/>
      <c r="I151" s="59"/>
      <c r="J151" s="60"/>
      <c r="K151" s="60"/>
      <c r="L151" s="60"/>
      <c r="M151" s="213">
        <v>0</v>
      </c>
      <c r="N151" s="228">
        <v>0</v>
      </c>
      <c r="O151" s="61">
        <f t="shared" ref="O151:O154" si="36">+M151+N151*M151/100</f>
        <v>0</v>
      </c>
      <c r="P151" s="62">
        <f t="shared" ref="P151:P154" si="37">+M151*G151</f>
        <v>0</v>
      </c>
      <c r="Q151" s="62">
        <f t="shared" ref="Q151:Q154" si="38">+O151*G151</f>
        <v>0</v>
      </c>
    </row>
    <row r="152" spans="1:17" s="63" customFormat="1" x14ac:dyDescent="0.25">
      <c r="A152" s="53">
        <v>10</v>
      </c>
      <c r="B152" s="110" t="s">
        <v>367</v>
      </c>
      <c r="C152" s="55" t="s">
        <v>368</v>
      </c>
      <c r="D152" s="125" t="s">
        <v>369</v>
      </c>
      <c r="E152" s="140" t="s">
        <v>232</v>
      </c>
      <c r="F152" s="140" t="s">
        <v>370</v>
      </c>
      <c r="G152" s="208">
        <v>14</v>
      </c>
      <c r="H152" s="57"/>
      <c r="I152" s="57"/>
      <c r="J152" s="139"/>
      <c r="K152" s="139"/>
      <c r="L152" s="139"/>
      <c r="M152" s="213">
        <v>0</v>
      </c>
      <c r="N152" s="228">
        <v>0</v>
      </c>
      <c r="O152" s="61">
        <f t="shared" si="36"/>
        <v>0</v>
      </c>
      <c r="P152" s="62">
        <f t="shared" si="37"/>
        <v>0</v>
      </c>
      <c r="Q152" s="62">
        <f t="shared" si="38"/>
        <v>0</v>
      </c>
    </row>
    <row r="153" spans="1:17" x14ac:dyDescent="0.25">
      <c r="A153" s="140">
        <v>11</v>
      </c>
      <c r="B153" s="110" t="s">
        <v>371</v>
      </c>
      <c r="C153" s="55" t="s">
        <v>372</v>
      </c>
      <c r="D153" s="125" t="s">
        <v>373</v>
      </c>
      <c r="E153" s="140" t="s">
        <v>232</v>
      </c>
      <c r="F153" s="140" t="s">
        <v>374</v>
      </c>
      <c r="G153" s="208">
        <v>4</v>
      </c>
      <c r="H153" s="57"/>
      <c r="I153" s="57"/>
      <c r="J153" s="139"/>
      <c r="K153" s="139"/>
      <c r="L153" s="139"/>
      <c r="M153" s="213">
        <v>0</v>
      </c>
      <c r="N153" s="228">
        <v>0</v>
      </c>
      <c r="O153" s="61">
        <f t="shared" si="36"/>
        <v>0</v>
      </c>
      <c r="P153" s="62">
        <f t="shared" si="37"/>
        <v>0</v>
      </c>
      <c r="Q153" s="62">
        <f t="shared" si="38"/>
        <v>0</v>
      </c>
    </row>
    <row r="154" spans="1:17" x14ac:dyDescent="0.25">
      <c r="A154" s="53">
        <v>12</v>
      </c>
      <c r="B154" s="110" t="s">
        <v>375</v>
      </c>
      <c r="C154" s="55" t="s">
        <v>376</v>
      </c>
      <c r="D154" s="57" t="s">
        <v>377</v>
      </c>
      <c r="E154" s="140" t="s">
        <v>34</v>
      </c>
      <c r="F154" s="140" t="s">
        <v>378</v>
      </c>
      <c r="G154" s="208">
        <v>4</v>
      </c>
      <c r="H154" s="57"/>
      <c r="I154" s="57"/>
      <c r="J154" s="139"/>
      <c r="K154" s="139"/>
      <c r="L154" s="139"/>
      <c r="M154" s="213">
        <v>0</v>
      </c>
      <c r="N154" s="228">
        <v>0</v>
      </c>
      <c r="O154" s="61">
        <f t="shared" si="36"/>
        <v>0</v>
      </c>
      <c r="P154" s="62">
        <f t="shared" si="37"/>
        <v>0</v>
      </c>
      <c r="Q154" s="62">
        <f t="shared" si="38"/>
        <v>0</v>
      </c>
    </row>
    <row r="155" spans="1:17" ht="15.75" x14ac:dyDescent="0.25">
      <c r="A155" s="141"/>
      <c r="B155" s="141"/>
      <c r="C155" s="142" t="s">
        <v>379</v>
      </c>
      <c r="D155" s="80"/>
      <c r="E155" s="81"/>
      <c r="F155" s="81"/>
      <c r="G155" s="81"/>
      <c r="H155" s="82"/>
      <c r="I155" s="82"/>
      <c r="J155" s="83"/>
      <c r="K155" s="83"/>
      <c r="L155" s="83"/>
      <c r="M155" s="84"/>
      <c r="N155" s="222"/>
      <c r="O155" s="85"/>
      <c r="P155" s="85">
        <f>SUM(P140:P154)</f>
        <v>0</v>
      </c>
      <c r="Q155" s="85">
        <f>SUM(Q140:Q154)</f>
        <v>0</v>
      </c>
    </row>
    <row r="156" spans="1:17" x14ac:dyDescent="0.25">
      <c r="J156" s="129"/>
      <c r="K156" s="129"/>
      <c r="L156" s="129"/>
      <c r="M156" s="129"/>
      <c r="O156" s="129"/>
      <c r="P156" s="129"/>
      <c r="Q156" s="129"/>
    </row>
    <row r="157" spans="1:17" s="63" customFormat="1" x14ac:dyDescent="0.25">
      <c r="A157" s="99"/>
      <c r="B157" s="99"/>
      <c r="C157" s="100" t="s">
        <v>97</v>
      </c>
      <c r="D157" s="101"/>
      <c r="E157"/>
      <c r="F157"/>
      <c r="G157"/>
      <c r="H157"/>
      <c r="I157"/>
      <c r="J157" s="129"/>
      <c r="K157" s="129"/>
      <c r="L157" s="129"/>
      <c r="M157" s="129"/>
      <c r="N157" s="225"/>
      <c r="O157" s="129"/>
      <c r="P157" s="129"/>
      <c r="Q157" s="129"/>
    </row>
    <row r="158" spans="1:17" s="63" customFormat="1" x14ac:dyDescent="0.25">
      <c r="A158" s="241" t="s">
        <v>98</v>
      </c>
      <c r="B158" s="241"/>
      <c r="C158" s="241"/>
      <c r="D158" s="241"/>
      <c r="E158" s="241"/>
      <c r="F158" s="241"/>
      <c r="G158" s="241"/>
      <c r="H158"/>
      <c r="I158"/>
      <c r="J158" s="129"/>
      <c r="K158" s="129"/>
      <c r="L158" s="129"/>
      <c r="M158" s="129"/>
      <c r="N158" s="225"/>
      <c r="O158" s="129"/>
      <c r="P158" s="129"/>
      <c r="Q158" s="129"/>
    </row>
    <row r="159" spans="1:17" s="63" customFormat="1" ht="51" x14ac:dyDescent="0.2">
      <c r="A159" s="42" t="s">
        <v>13</v>
      </c>
      <c r="B159" s="43" t="s">
        <v>14</v>
      </c>
      <c r="C159" s="42" t="s">
        <v>15</v>
      </c>
      <c r="D159" s="42" t="str">
        <f>'[1]zobozdravstveni material'!$D$13</f>
        <v>NAZIV ARTIKLA kot zahteva po enakovrednosti</v>
      </c>
      <c r="E159" s="43" t="s">
        <v>16</v>
      </c>
      <c r="F159" s="43" t="s">
        <v>17</v>
      </c>
      <c r="G159" s="43" t="s">
        <v>18</v>
      </c>
      <c r="H159" s="43" t="s">
        <v>19</v>
      </c>
      <c r="I159" s="43" t="s">
        <v>20</v>
      </c>
      <c r="J159" s="43" t="s">
        <v>21</v>
      </c>
      <c r="K159" s="43" t="s">
        <v>22</v>
      </c>
      <c r="L159" s="43" t="s">
        <v>99</v>
      </c>
      <c r="M159" s="44" t="s">
        <v>24</v>
      </c>
      <c r="N159" s="219" t="s">
        <v>25</v>
      </c>
      <c r="O159" s="44" t="s">
        <v>26</v>
      </c>
      <c r="P159" s="45" t="s">
        <v>27</v>
      </c>
      <c r="Q159" s="45" t="s">
        <v>28</v>
      </c>
    </row>
    <row r="160" spans="1:17" s="63" customFormat="1" x14ac:dyDescent="0.2">
      <c r="A160" s="42">
        <v>1</v>
      </c>
      <c r="B160" s="43">
        <v>2</v>
      </c>
      <c r="C160" s="42">
        <v>3</v>
      </c>
      <c r="D160" s="42">
        <v>4</v>
      </c>
      <c r="E160" s="46">
        <v>5</v>
      </c>
      <c r="F160" s="46">
        <v>6</v>
      </c>
      <c r="G160" s="46">
        <v>7</v>
      </c>
      <c r="H160" s="46">
        <v>8</v>
      </c>
      <c r="I160" s="46">
        <v>9</v>
      </c>
      <c r="J160" s="46">
        <v>10</v>
      </c>
      <c r="K160" s="43">
        <v>11</v>
      </c>
      <c r="L160" s="43">
        <v>12</v>
      </c>
      <c r="M160" s="47">
        <v>13</v>
      </c>
      <c r="N160" s="219">
        <v>14</v>
      </c>
      <c r="O160" s="47">
        <v>15</v>
      </c>
      <c r="P160" s="45">
        <v>16</v>
      </c>
      <c r="Q160" s="45">
        <v>17</v>
      </c>
    </row>
    <row r="161" spans="1:17" s="63" customFormat="1" ht="25.5" x14ac:dyDescent="0.25">
      <c r="A161" s="48"/>
      <c r="B161" s="48"/>
      <c r="C161" s="50" t="s">
        <v>380</v>
      </c>
      <c r="D161" s="50"/>
      <c r="E161" s="49"/>
      <c r="F161" s="49"/>
      <c r="G161" s="49"/>
      <c r="H161" s="49"/>
      <c r="I161" s="49"/>
      <c r="J161" s="102"/>
      <c r="K161" s="102"/>
      <c r="L161" s="102"/>
      <c r="M161" s="102"/>
      <c r="N161" s="220"/>
      <c r="O161" s="102"/>
      <c r="P161" s="102"/>
      <c r="Q161" s="102"/>
    </row>
    <row r="162" spans="1:17" s="63" customFormat="1" x14ac:dyDescent="0.25">
      <c r="A162" s="68"/>
      <c r="B162" s="68"/>
      <c r="C162" s="131" t="s">
        <v>381</v>
      </c>
      <c r="D162" s="67"/>
      <c r="E162" s="243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</row>
    <row r="163" spans="1:17" s="63" customFormat="1" x14ac:dyDescent="0.25">
      <c r="A163" s="53">
        <v>1</v>
      </c>
      <c r="B163" s="54" t="s">
        <v>382</v>
      </c>
      <c r="C163" s="55" t="s">
        <v>383</v>
      </c>
      <c r="D163" s="57" t="s">
        <v>384</v>
      </c>
      <c r="E163" s="58" t="s">
        <v>232</v>
      </c>
      <c r="F163" s="58" t="s">
        <v>385</v>
      </c>
      <c r="G163" s="208">
        <v>39</v>
      </c>
      <c r="H163" s="59"/>
      <c r="I163" s="59"/>
      <c r="J163" s="60"/>
      <c r="K163" s="60"/>
      <c r="L163" s="60"/>
      <c r="M163" s="211">
        <v>0</v>
      </c>
      <c r="N163" s="221">
        <v>0</v>
      </c>
      <c r="O163" s="61">
        <f t="shared" ref="O163:O168" si="39">+M163+N163*M163/100</f>
        <v>0</v>
      </c>
      <c r="P163" s="62">
        <f t="shared" ref="P163:P168" si="40">+M163*G163</f>
        <v>0</v>
      </c>
      <c r="Q163" s="62">
        <f t="shared" ref="Q163:Q168" si="41">+O163*G163</f>
        <v>0</v>
      </c>
    </row>
    <row r="164" spans="1:17" s="63" customFormat="1" x14ac:dyDescent="0.25">
      <c r="A164" s="53">
        <v>2</v>
      </c>
      <c r="B164" s="54" t="s">
        <v>386</v>
      </c>
      <c r="C164" s="126" t="s">
        <v>387</v>
      </c>
      <c r="D164" s="57" t="s">
        <v>388</v>
      </c>
      <c r="E164" s="58" t="s">
        <v>232</v>
      </c>
      <c r="F164" s="58" t="s">
        <v>389</v>
      </c>
      <c r="G164" s="208">
        <v>26</v>
      </c>
      <c r="H164" s="59"/>
      <c r="I164" s="59"/>
      <c r="J164" s="60"/>
      <c r="K164" s="60"/>
      <c r="L164" s="60"/>
      <c r="M164" s="211">
        <v>0</v>
      </c>
      <c r="N164" s="221">
        <v>0</v>
      </c>
      <c r="O164" s="61">
        <f t="shared" si="39"/>
        <v>0</v>
      </c>
      <c r="P164" s="62">
        <f t="shared" si="40"/>
        <v>0</v>
      </c>
      <c r="Q164" s="62">
        <f t="shared" si="41"/>
        <v>0</v>
      </c>
    </row>
    <row r="165" spans="1:17" x14ac:dyDescent="0.25">
      <c r="A165" s="53">
        <v>3</v>
      </c>
      <c r="B165" s="54" t="s">
        <v>390</v>
      </c>
      <c r="C165" s="55" t="s">
        <v>391</v>
      </c>
      <c r="D165" s="57" t="s">
        <v>392</v>
      </c>
      <c r="E165" s="58" t="s">
        <v>232</v>
      </c>
      <c r="F165" s="58" t="s">
        <v>385</v>
      </c>
      <c r="G165" s="208">
        <v>12</v>
      </c>
      <c r="H165" s="59"/>
      <c r="I165" s="59"/>
      <c r="J165" s="60"/>
      <c r="K165" s="60"/>
      <c r="L165" s="60"/>
      <c r="M165" s="211">
        <v>0</v>
      </c>
      <c r="N165" s="221">
        <v>0</v>
      </c>
      <c r="O165" s="61">
        <f t="shared" si="39"/>
        <v>0</v>
      </c>
      <c r="P165" s="62">
        <f t="shared" si="40"/>
        <v>0</v>
      </c>
      <c r="Q165" s="62">
        <f t="shared" si="41"/>
        <v>0</v>
      </c>
    </row>
    <row r="166" spans="1:17" s="63" customFormat="1" x14ac:dyDescent="0.25">
      <c r="A166" s="53">
        <v>4</v>
      </c>
      <c r="B166" s="54" t="s">
        <v>393</v>
      </c>
      <c r="C166" s="126" t="s">
        <v>394</v>
      </c>
      <c r="D166" s="57" t="s">
        <v>395</v>
      </c>
      <c r="E166" s="58" t="s">
        <v>232</v>
      </c>
      <c r="F166" s="58" t="s">
        <v>396</v>
      </c>
      <c r="G166" s="208">
        <v>18</v>
      </c>
      <c r="H166" s="59"/>
      <c r="I166" s="59"/>
      <c r="J166" s="60"/>
      <c r="K166" s="60"/>
      <c r="L166" s="60"/>
      <c r="M166" s="211">
        <v>0</v>
      </c>
      <c r="N166" s="221">
        <v>0</v>
      </c>
      <c r="O166" s="61">
        <f t="shared" si="39"/>
        <v>0</v>
      </c>
      <c r="P166" s="62">
        <f t="shared" si="40"/>
        <v>0</v>
      </c>
      <c r="Q166" s="62">
        <f t="shared" si="41"/>
        <v>0</v>
      </c>
    </row>
    <row r="167" spans="1:17" s="63" customFormat="1" x14ac:dyDescent="0.25">
      <c r="A167" s="53">
        <v>5</v>
      </c>
      <c r="B167" s="54" t="s">
        <v>397</v>
      </c>
      <c r="C167" s="55" t="s">
        <v>398</v>
      </c>
      <c r="D167" s="57" t="s">
        <v>399</v>
      </c>
      <c r="E167" s="58" t="s">
        <v>232</v>
      </c>
      <c r="F167" s="58" t="s">
        <v>400</v>
      </c>
      <c r="G167" s="208">
        <v>27</v>
      </c>
      <c r="H167" s="59"/>
      <c r="I167" s="59"/>
      <c r="J167" s="60"/>
      <c r="K167" s="60"/>
      <c r="L167" s="60"/>
      <c r="M167" s="211">
        <v>0</v>
      </c>
      <c r="N167" s="221">
        <v>0</v>
      </c>
      <c r="O167" s="61">
        <f t="shared" si="39"/>
        <v>0</v>
      </c>
      <c r="P167" s="62">
        <f t="shared" si="40"/>
        <v>0</v>
      </c>
      <c r="Q167" s="62">
        <f t="shared" si="41"/>
        <v>0</v>
      </c>
    </row>
    <row r="168" spans="1:17" s="63" customFormat="1" x14ac:dyDescent="0.25">
      <c r="A168" s="53">
        <v>6</v>
      </c>
      <c r="B168" s="54" t="s">
        <v>401</v>
      </c>
      <c r="C168" s="126" t="s">
        <v>402</v>
      </c>
      <c r="D168" s="57" t="s">
        <v>403</v>
      </c>
      <c r="E168" s="58" t="s">
        <v>232</v>
      </c>
      <c r="F168" s="58" t="s">
        <v>404</v>
      </c>
      <c r="G168" s="208">
        <v>2</v>
      </c>
      <c r="H168" s="59"/>
      <c r="I168" s="59"/>
      <c r="J168" s="60"/>
      <c r="K168" s="60"/>
      <c r="L168" s="60"/>
      <c r="M168" s="211">
        <v>0</v>
      </c>
      <c r="N168" s="221">
        <v>0</v>
      </c>
      <c r="O168" s="61">
        <f t="shared" si="39"/>
        <v>0</v>
      </c>
      <c r="P168" s="62">
        <f t="shared" si="40"/>
        <v>0</v>
      </c>
      <c r="Q168" s="62">
        <f t="shared" si="41"/>
        <v>0</v>
      </c>
    </row>
    <row r="169" spans="1:17" x14ac:dyDescent="0.25">
      <c r="A169" s="73"/>
      <c r="B169" s="134"/>
      <c r="C169" s="131" t="s">
        <v>347</v>
      </c>
      <c r="D169" s="52"/>
      <c r="E169" s="239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1:17" x14ac:dyDescent="0.25">
      <c r="A170" s="53">
        <v>7</v>
      </c>
      <c r="B170" s="54" t="s">
        <v>405</v>
      </c>
      <c r="C170" s="126" t="s">
        <v>406</v>
      </c>
      <c r="D170" s="57" t="s">
        <v>407</v>
      </c>
      <c r="E170" s="58" t="s">
        <v>74</v>
      </c>
      <c r="F170" s="58" t="s">
        <v>408</v>
      </c>
      <c r="G170" s="208">
        <v>10</v>
      </c>
      <c r="H170" s="57"/>
      <c r="I170" s="57"/>
      <c r="J170" s="139"/>
      <c r="K170" s="139"/>
      <c r="L170" s="139"/>
      <c r="M170" s="211">
        <v>0</v>
      </c>
      <c r="N170" s="221">
        <v>0</v>
      </c>
      <c r="O170" s="61">
        <f t="shared" ref="O170:O172" si="42">+M170+N170*M170/100</f>
        <v>0</v>
      </c>
      <c r="P170" s="62">
        <f t="shared" ref="P170:P172" si="43">+M170*G170</f>
        <v>0</v>
      </c>
      <c r="Q170" s="62">
        <f t="shared" ref="Q170:Q172" si="44">+O170*G170</f>
        <v>0</v>
      </c>
    </row>
    <row r="171" spans="1:17" x14ac:dyDescent="0.25">
      <c r="A171" s="53">
        <v>8</v>
      </c>
      <c r="B171" s="54" t="s">
        <v>409</v>
      </c>
      <c r="C171" s="126" t="s">
        <v>410</v>
      </c>
      <c r="D171" s="57" t="s">
        <v>411</v>
      </c>
      <c r="E171" s="58" t="s">
        <v>74</v>
      </c>
      <c r="F171" s="58" t="s">
        <v>408</v>
      </c>
      <c r="G171" s="208">
        <v>16</v>
      </c>
      <c r="H171" s="59"/>
      <c r="I171" s="59"/>
      <c r="J171" s="60"/>
      <c r="K171" s="60"/>
      <c r="L171" s="60"/>
      <c r="M171" s="211">
        <v>0</v>
      </c>
      <c r="N171" s="221">
        <v>0</v>
      </c>
      <c r="O171" s="61">
        <f t="shared" si="42"/>
        <v>0</v>
      </c>
      <c r="P171" s="62">
        <f t="shared" si="43"/>
        <v>0</v>
      </c>
      <c r="Q171" s="62">
        <f t="shared" si="44"/>
        <v>0</v>
      </c>
    </row>
    <row r="172" spans="1:17" x14ac:dyDescent="0.25">
      <c r="A172" s="53">
        <v>9</v>
      </c>
      <c r="B172" s="54" t="s">
        <v>412</v>
      </c>
      <c r="C172" s="126" t="s">
        <v>413</v>
      </c>
      <c r="D172" s="57" t="s">
        <v>414</v>
      </c>
      <c r="E172" s="58" t="s">
        <v>74</v>
      </c>
      <c r="F172" s="58" t="s">
        <v>408</v>
      </c>
      <c r="G172" s="208">
        <v>10</v>
      </c>
      <c r="H172" s="59"/>
      <c r="I172" s="59"/>
      <c r="J172" s="60"/>
      <c r="K172" s="60"/>
      <c r="L172" s="60"/>
      <c r="M172" s="211">
        <v>0</v>
      </c>
      <c r="N172" s="221">
        <v>0</v>
      </c>
      <c r="O172" s="61">
        <f t="shared" si="42"/>
        <v>0</v>
      </c>
      <c r="P172" s="62">
        <f t="shared" si="43"/>
        <v>0</v>
      </c>
      <c r="Q172" s="62">
        <f t="shared" si="44"/>
        <v>0</v>
      </c>
    </row>
    <row r="173" spans="1:17" ht="15.75" x14ac:dyDescent="0.25">
      <c r="A173" s="141"/>
      <c r="B173" s="141"/>
      <c r="C173" s="142" t="s">
        <v>415</v>
      </c>
      <c r="D173" s="80"/>
      <c r="E173" s="81"/>
      <c r="F173" s="81"/>
      <c r="G173" s="81"/>
      <c r="H173" s="82"/>
      <c r="I173" s="82"/>
      <c r="J173" s="83"/>
      <c r="K173" s="83"/>
      <c r="L173" s="83"/>
      <c r="M173" s="84"/>
      <c r="N173" s="222"/>
      <c r="O173" s="85"/>
      <c r="P173" s="85">
        <f t="shared" ref="P173:Q173" si="45">SUM(P163:P172)</f>
        <v>0</v>
      </c>
      <c r="Q173" s="85">
        <f t="shared" si="45"/>
        <v>0</v>
      </c>
    </row>
    <row r="174" spans="1:17" x14ac:dyDescent="0.25">
      <c r="J174" s="129"/>
      <c r="K174" s="129"/>
      <c r="L174" s="129"/>
      <c r="M174" s="129"/>
      <c r="O174" s="129"/>
      <c r="P174" s="129"/>
      <c r="Q174" s="129"/>
    </row>
    <row r="175" spans="1:17" x14ac:dyDescent="0.25">
      <c r="C175" s="100" t="s">
        <v>97</v>
      </c>
      <c r="J175" s="129"/>
      <c r="K175" s="129"/>
      <c r="L175" s="129"/>
      <c r="M175" s="129"/>
      <c r="O175" s="129"/>
      <c r="P175" s="129"/>
      <c r="Q175" s="129"/>
    </row>
    <row r="176" spans="1:17" x14ac:dyDescent="0.25">
      <c r="A176" s="143" t="s">
        <v>416</v>
      </c>
      <c r="B176" s="143"/>
      <c r="C176" s="144"/>
      <c r="D176" s="145"/>
      <c r="J176" s="129"/>
      <c r="K176" s="129"/>
      <c r="L176" s="129"/>
      <c r="M176" s="129"/>
      <c r="O176" s="129"/>
      <c r="P176" s="129"/>
      <c r="Q176" s="129"/>
    </row>
    <row r="177" spans="1:17" ht="51" x14ac:dyDescent="0.25">
      <c r="A177" s="42" t="s">
        <v>13</v>
      </c>
      <c r="B177" s="43" t="s">
        <v>14</v>
      </c>
      <c r="C177" s="42" t="s">
        <v>15</v>
      </c>
      <c r="D177" s="42" t="str">
        <f>'[1]zobozdravstveni material'!$D$13</f>
        <v>NAZIV ARTIKLA kot zahteva po enakovrednosti</v>
      </c>
      <c r="E177" s="43" t="s">
        <v>16</v>
      </c>
      <c r="F177" s="43" t="s">
        <v>17</v>
      </c>
      <c r="G177" s="43" t="s">
        <v>18</v>
      </c>
      <c r="H177" s="43" t="s">
        <v>19</v>
      </c>
      <c r="I177" s="43" t="s">
        <v>20</v>
      </c>
      <c r="J177" s="43" t="s">
        <v>21</v>
      </c>
      <c r="K177" s="43" t="s">
        <v>22</v>
      </c>
      <c r="L177" s="43" t="s">
        <v>99</v>
      </c>
      <c r="M177" s="44" t="s">
        <v>24</v>
      </c>
      <c r="N177" s="219" t="s">
        <v>25</v>
      </c>
      <c r="O177" s="44" t="s">
        <v>26</v>
      </c>
      <c r="P177" s="45" t="s">
        <v>27</v>
      </c>
      <c r="Q177" s="45" t="s">
        <v>28</v>
      </c>
    </row>
    <row r="178" spans="1:17" x14ac:dyDescent="0.25">
      <c r="A178" s="42">
        <v>1</v>
      </c>
      <c r="B178" s="43">
        <v>2</v>
      </c>
      <c r="C178" s="42">
        <v>3</v>
      </c>
      <c r="D178" s="42">
        <v>4</v>
      </c>
      <c r="E178" s="46">
        <v>5</v>
      </c>
      <c r="F178" s="46">
        <v>6</v>
      </c>
      <c r="G178" s="46">
        <v>7</v>
      </c>
      <c r="H178" s="46">
        <v>8</v>
      </c>
      <c r="I178" s="46">
        <v>9</v>
      </c>
      <c r="J178" s="46">
        <v>10</v>
      </c>
      <c r="K178" s="43">
        <v>11</v>
      </c>
      <c r="L178" s="43">
        <v>12</v>
      </c>
      <c r="M178" s="47">
        <v>13</v>
      </c>
      <c r="N178" s="219">
        <v>14</v>
      </c>
      <c r="O178" s="47">
        <v>15</v>
      </c>
      <c r="P178" s="45">
        <v>16</v>
      </c>
      <c r="Q178" s="45">
        <v>17</v>
      </c>
    </row>
    <row r="179" spans="1:17" ht="25.5" x14ac:dyDescent="0.25">
      <c r="A179" s="48"/>
      <c r="B179" s="48"/>
      <c r="C179" s="50" t="s">
        <v>417</v>
      </c>
      <c r="D179" s="50"/>
      <c r="E179" s="49"/>
      <c r="F179" s="49"/>
      <c r="G179" s="49"/>
      <c r="H179" s="49"/>
      <c r="I179" s="49"/>
      <c r="J179" s="102"/>
      <c r="K179" s="102"/>
      <c r="L179" s="102"/>
      <c r="M179" s="102"/>
      <c r="N179" s="220"/>
      <c r="O179" s="102"/>
      <c r="P179" s="102"/>
      <c r="Q179" s="102"/>
    </row>
    <row r="180" spans="1:17" s="63" customFormat="1" ht="25.5" x14ac:dyDescent="0.25">
      <c r="A180" s="140">
        <v>1</v>
      </c>
      <c r="B180" s="110" t="s">
        <v>418</v>
      </c>
      <c r="C180" s="55" t="s">
        <v>419</v>
      </c>
      <c r="D180" s="125" t="s">
        <v>420</v>
      </c>
      <c r="E180" s="140" t="s">
        <v>34</v>
      </c>
      <c r="F180" s="140">
        <v>25</v>
      </c>
      <c r="G180" s="140">
        <v>7</v>
      </c>
      <c r="H180" s="140"/>
      <c r="I180" s="140"/>
      <c r="J180" s="146"/>
      <c r="K180" s="147"/>
      <c r="L180" s="147"/>
      <c r="M180" s="211">
        <v>0</v>
      </c>
      <c r="N180" s="221">
        <v>0</v>
      </c>
      <c r="O180" s="61">
        <f t="shared" ref="O180:O181" si="46">+M180+N180*M180/100</f>
        <v>0</v>
      </c>
      <c r="P180" s="62">
        <f>+M180*G180</f>
        <v>0</v>
      </c>
      <c r="Q180" s="62">
        <f t="shared" ref="Q180:Q181" si="47">+O180*G180</f>
        <v>0</v>
      </c>
    </row>
    <row r="181" spans="1:17" s="63" customFormat="1" ht="25.5" x14ac:dyDescent="0.25">
      <c r="A181" s="140">
        <v>2</v>
      </c>
      <c r="B181" s="110" t="s">
        <v>421</v>
      </c>
      <c r="C181" s="55" t="s">
        <v>422</v>
      </c>
      <c r="D181" s="125" t="s">
        <v>423</v>
      </c>
      <c r="E181" s="140" t="s">
        <v>34</v>
      </c>
      <c r="F181" s="140">
        <v>100</v>
      </c>
      <c r="G181" s="140">
        <v>89</v>
      </c>
      <c r="H181" s="140"/>
      <c r="I181" s="140"/>
      <c r="J181" s="146"/>
      <c r="K181" s="147"/>
      <c r="L181" s="147"/>
      <c r="M181" s="211">
        <v>0</v>
      </c>
      <c r="N181" s="221">
        <v>0</v>
      </c>
      <c r="O181" s="61">
        <f t="shared" si="46"/>
        <v>0</v>
      </c>
      <c r="P181" s="62">
        <f t="shared" ref="P181" si="48">+M181*G181</f>
        <v>0</v>
      </c>
      <c r="Q181" s="62">
        <f t="shared" si="47"/>
        <v>0</v>
      </c>
    </row>
    <row r="182" spans="1:17" s="63" customFormat="1" ht="15.75" x14ac:dyDescent="0.25">
      <c r="A182" s="148"/>
      <c r="B182" s="148"/>
      <c r="C182" s="80" t="s">
        <v>424</v>
      </c>
      <c r="D182" s="80"/>
      <c r="E182" s="148"/>
      <c r="F182" s="148"/>
      <c r="G182" s="148"/>
      <c r="H182" s="148"/>
      <c r="I182" s="148"/>
      <c r="J182" s="149"/>
      <c r="K182" s="149"/>
      <c r="L182" s="149"/>
      <c r="M182" s="149"/>
      <c r="N182" s="229"/>
      <c r="O182" s="149"/>
      <c r="P182" s="149">
        <f t="shared" ref="P182:Q182" si="49">SUM(P180:P181)</f>
        <v>0</v>
      </c>
      <c r="Q182" s="149">
        <f t="shared" si="49"/>
        <v>0</v>
      </c>
    </row>
    <row r="183" spans="1:17" s="63" customFormat="1" x14ac:dyDescent="0.2">
      <c r="A183" s="150"/>
      <c r="B183" s="150"/>
      <c r="C183" s="145"/>
      <c r="D183" s="145"/>
      <c r="E183" s="150"/>
      <c r="F183" s="150"/>
      <c r="G183" s="150"/>
      <c r="H183" s="150"/>
      <c r="I183" s="150"/>
      <c r="J183" s="151"/>
      <c r="K183" s="151"/>
      <c r="L183" s="151"/>
      <c r="M183" s="151"/>
      <c r="N183" s="230"/>
      <c r="O183" s="151"/>
      <c r="P183" s="91"/>
      <c r="Q183" s="91"/>
    </row>
    <row r="184" spans="1:17" s="63" customFormat="1" x14ac:dyDescent="0.2">
      <c r="A184" s="86"/>
      <c r="B184" s="86"/>
      <c r="C184" s="144" t="s">
        <v>97</v>
      </c>
      <c r="D184" s="145"/>
      <c r="E184" s="150"/>
      <c r="F184" s="150"/>
      <c r="G184" s="150"/>
      <c r="H184" s="150"/>
      <c r="I184" s="150"/>
      <c r="J184" s="151"/>
      <c r="K184" s="151"/>
      <c r="L184" s="151"/>
      <c r="M184" s="151"/>
      <c r="N184" s="230"/>
      <c r="O184" s="151"/>
      <c r="P184" s="91"/>
      <c r="Q184" s="91"/>
    </row>
    <row r="185" spans="1:17" s="152" customFormat="1" ht="12.75" x14ac:dyDescent="0.2">
      <c r="A185" s="143" t="s">
        <v>416</v>
      </c>
      <c r="B185" s="143"/>
      <c r="C185" s="144"/>
      <c r="D185" s="145"/>
      <c r="E185" s="150"/>
      <c r="F185" s="150"/>
      <c r="G185" s="150"/>
      <c r="H185" s="150"/>
      <c r="I185" s="150"/>
      <c r="J185" s="151"/>
      <c r="K185" s="151"/>
      <c r="L185" s="151"/>
      <c r="M185" s="151"/>
      <c r="N185" s="230"/>
      <c r="O185" s="151"/>
      <c r="P185" s="91"/>
      <c r="Q185" s="91"/>
    </row>
    <row r="186" spans="1:17" s="158" customFormat="1" x14ac:dyDescent="0.25">
      <c r="A186" s="153"/>
      <c r="B186" s="153"/>
      <c r="C186" s="154"/>
      <c r="D186" s="155"/>
      <c r="E186" s="156"/>
      <c r="F186" s="156"/>
      <c r="G186" s="156"/>
      <c r="H186" s="156"/>
      <c r="I186" s="156"/>
      <c r="J186" s="157"/>
      <c r="K186" s="157"/>
      <c r="L186" s="157"/>
      <c r="M186" s="157"/>
      <c r="N186" s="231"/>
      <c r="O186" s="157"/>
      <c r="P186" s="157"/>
      <c r="Q186" s="157"/>
    </row>
    <row r="187" spans="1:17" s="152" customFormat="1" ht="51" x14ac:dyDescent="0.2">
      <c r="A187" s="42" t="s">
        <v>13</v>
      </c>
      <c r="B187" s="43" t="s">
        <v>14</v>
      </c>
      <c r="C187" s="42" t="s">
        <v>15</v>
      </c>
      <c r="D187" s="42" t="str">
        <f>'[1]zobozdravstveni material'!$D$13</f>
        <v>NAZIV ARTIKLA kot zahteva po enakovrednosti</v>
      </c>
      <c r="E187" s="43" t="s">
        <v>16</v>
      </c>
      <c r="F187" s="43" t="s">
        <v>17</v>
      </c>
      <c r="G187" s="43" t="s">
        <v>18</v>
      </c>
      <c r="H187" s="43" t="s">
        <v>19</v>
      </c>
      <c r="I187" s="43" t="s">
        <v>20</v>
      </c>
      <c r="J187" s="43" t="s">
        <v>21</v>
      </c>
      <c r="K187" s="43" t="s">
        <v>22</v>
      </c>
      <c r="L187" s="43" t="s">
        <v>99</v>
      </c>
      <c r="M187" s="44" t="s">
        <v>24</v>
      </c>
      <c r="N187" s="219" t="s">
        <v>25</v>
      </c>
      <c r="O187" s="44" t="s">
        <v>26</v>
      </c>
      <c r="P187" s="45" t="s">
        <v>27</v>
      </c>
      <c r="Q187" s="45" t="s">
        <v>28</v>
      </c>
    </row>
    <row r="188" spans="1:17" s="63" customFormat="1" x14ac:dyDescent="0.2">
      <c r="A188" s="42">
        <v>1</v>
      </c>
      <c r="B188" s="43">
        <v>2</v>
      </c>
      <c r="C188" s="42">
        <v>3</v>
      </c>
      <c r="D188" s="42">
        <v>4</v>
      </c>
      <c r="E188" s="46">
        <v>5</v>
      </c>
      <c r="F188" s="46">
        <v>6</v>
      </c>
      <c r="G188" s="46">
        <v>7</v>
      </c>
      <c r="H188" s="46">
        <v>8</v>
      </c>
      <c r="I188" s="46">
        <v>9</v>
      </c>
      <c r="J188" s="46">
        <v>10</v>
      </c>
      <c r="K188" s="43">
        <v>11</v>
      </c>
      <c r="L188" s="43">
        <v>12</v>
      </c>
      <c r="M188" s="47">
        <v>13</v>
      </c>
      <c r="N188" s="219">
        <v>14</v>
      </c>
      <c r="O188" s="47">
        <v>15</v>
      </c>
      <c r="P188" s="45">
        <v>16</v>
      </c>
      <c r="Q188" s="45">
        <v>17</v>
      </c>
    </row>
    <row r="189" spans="1:17" s="63" customFormat="1" x14ac:dyDescent="0.25">
      <c r="A189" s="48"/>
      <c r="B189" s="48"/>
      <c r="C189" s="50" t="s">
        <v>425</v>
      </c>
      <c r="D189" s="50"/>
      <c r="E189" s="49"/>
      <c r="F189" s="49"/>
      <c r="G189" s="49"/>
      <c r="H189" s="49"/>
      <c r="I189" s="49"/>
      <c r="J189" s="102"/>
      <c r="K189" s="102"/>
      <c r="L189" s="102"/>
      <c r="M189" s="102"/>
      <c r="N189" s="220"/>
      <c r="O189" s="102"/>
      <c r="P189" s="102"/>
      <c r="Q189" s="102"/>
    </row>
    <row r="190" spans="1:17" s="63" customFormat="1" x14ac:dyDescent="0.2">
      <c r="A190" s="53">
        <v>1</v>
      </c>
      <c r="B190" s="124" t="s">
        <v>426</v>
      </c>
      <c r="C190" s="159" t="s">
        <v>427</v>
      </c>
      <c r="D190" s="76" t="s">
        <v>428</v>
      </c>
      <c r="E190" s="133" t="s">
        <v>232</v>
      </c>
      <c r="F190" s="58" t="s">
        <v>429</v>
      </c>
      <c r="G190" s="140">
        <v>1</v>
      </c>
      <c r="H190" s="59"/>
      <c r="I190" s="59"/>
      <c r="J190" s="60"/>
      <c r="K190" s="161"/>
      <c r="L190" s="161"/>
      <c r="M190" s="212">
        <v>0</v>
      </c>
      <c r="N190" s="232">
        <v>0</v>
      </c>
      <c r="O190" s="61">
        <f t="shared" ref="O190:O195" si="50">+M190+N190*M190/100</f>
        <v>0</v>
      </c>
      <c r="P190" s="62">
        <f t="shared" ref="P190:P195" si="51">+M190*G190</f>
        <v>0</v>
      </c>
      <c r="Q190" s="62">
        <f t="shared" ref="Q190:Q195" si="52">+O190*G190</f>
        <v>0</v>
      </c>
    </row>
    <row r="191" spans="1:17" x14ac:dyDescent="0.25">
      <c r="A191" s="53">
        <v>3</v>
      </c>
      <c r="B191" s="124" t="s">
        <v>430</v>
      </c>
      <c r="C191" s="162" t="s">
        <v>431</v>
      </c>
      <c r="D191" s="57" t="s">
        <v>432</v>
      </c>
      <c r="E191" s="133" t="s">
        <v>232</v>
      </c>
      <c r="F191" s="58" t="s">
        <v>429</v>
      </c>
      <c r="G191" s="140">
        <v>3</v>
      </c>
      <c r="H191" s="59"/>
      <c r="I191" s="59"/>
      <c r="J191" s="60"/>
      <c r="K191" s="161"/>
      <c r="L191" s="161"/>
      <c r="M191" s="212">
        <v>0</v>
      </c>
      <c r="N191" s="232">
        <v>0</v>
      </c>
      <c r="O191" s="61">
        <f t="shared" si="50"/>
        <v>0</v>
      </c>
      <c r="P191" s="62">
        <f t="shared" si="51"/>
        <v>0</v>
      </c>
      <c r="Q191" s="62">
        <f t="shared" si="52"/>
        <v>0</v>
      </c>
    </row>
    <row r="192" spans="1:17" s="63" customFormat="1" x14ac:dyDescent="0.2">
      <c r="A192" s="53">
        <v>4</v>
      </c>
      <c r="B192" s="124" t="s">
        <v>433</v>
      </c>
      <c r="C192" s="163" t="s">
        <v>434</v>
      </c>
      <c r="D192" s="164" t="s">
        <v>435</v>
      </c>
      <c r="E192" s="133" t="s">
        <v>232</v>
      </c>
      <c r="F192" s="58" t="s">
        <v>264</v>
      </c>
      <c r="G192" s="140">
        <v>1</v>
      </c>
      <c r="H192" s="59"/>
      <c r="I192" s="59"/>
      <c r="J192" s="60"/>
      <c r="K192" s="161"/>
      <c r="L192" s="161"/>
      <c r="M192" s="212">
        <v>0</v>
      </c>
      <c r="N192" s="232">
        <v>0</v>
      </c>
      <c r="O192" s="61">
        <f t="shared" si="50"/>
        <v>0</v>
      </c>
      <c r="P192" s="62">
        <f t="shared" si="51"/>
        <v>0</v>
      </c>
      <c r="Q192" s="62">
        <f t="shared" si="52"/>
        <v>0</v>
      </c>
    </row>
    <row r="193" spans="1:17" s="63" customFormat="1" x14ac:dyDescent="0.25">
      <c r="A193" s="53">
        <v>5</v>
      </c>
      <c r="B193" s="110" t="s">
        <v>436</v>
      </c>
      <c r="C193" s="159" t="s">
        <v>437</v>
      </c>
      <c r="D193" s="57" t="s">
        <v>438</v>
      </c>
      <c r="E193" s="160" t="s">
        <v>232</v>
      </c>
      <c r="F193" s="53" t="s">
        <v>385</v>
      </c>
      <c r="G193" s="140">
        <v>3</v>
      </c>
      <c r="H193" s="165"/>
      <c r="I193" s="165"/>
      <c r="J193" s="166"/>
      <c r="K193" s="167"/>
      <c r="L193" s="167"/>
      <c r="M193" s="212">
        <v>0</v>
      </c>
      <c r="N193" s="232">
        <v>0</v>
      </c>
      <c r="O193" s="61">
        <f t="shared" si="50"/>
        <v>0</v>
      </c>
      <c r="P193" s="62">
        <f t="shared" si="51"/>
        <v>0</v>
      </c>
      <c r="Q193" s="62">
        <f t="shared" si="52"/>
        <v>0</v>
      </c>
    </row>
    <row r="194" spans="1:17" s="177" customFormat="1" x14ac:dyDescent="0.2">
      <c r="A194" s="168">
        <v>6</v>
      </c>
      <c r="B194" s="169" t="s">
        <v>439</v>
      </c>
      <c r="C194" s="170" t="s">
        <v>440</v>
      </c>
      <c r="D194" s="72" t="s">
        <v>441</v>
      </c>
      <c r="E194" s="171" t="s">
        <v>232</v>
      </c>
      <c r="F194" s="168" t="s">
        <v>385</v>
      </c>
      <c r="G194" s="172">
        <v>5</v>
      </c>
      <c r="H194" s="173"/>
      <c r="I194" s="173"/>
      <c r="J194" s="174"/>
      <c r="K194" s="175"/>
      <c r="L194" s="175"/>
      <c r="M194" s="212">
        <v>0</v>
      </c>
      <c r="N194" s="232">
        <v>0</v>
      </c>
      <c r="O194" s="176">
        <f t="shared" si="50"/>
        <v>0</v>
      </c>
      <c r="P194" s="62">
        <f t="shared" si="51"/>
        <v>0</v>
      </c>
      <c r="Q194" s="62">
        <f t="shared" si="52"/>
        <v>0</v>
      </c>
    </row>
    <row r="195" spans="1:17" s="63" customFormat="1" x14ac:dyDescent="0.2">
      <c r="A195" s="53">
        <v>7</v>
      </c>
      <c r="B195" s="70" t="s">
        <v>442</v>
      </c>
      <c r="C195" s="178" t="s">
        <v>443</v>
      </c>
      <c r="D195" s="125" t="s">
        <v>444</v>
      </c>
      <c r="E195" s="160" t="s">
        <v>232</v>
      </c>
      <c r="F195" s="168" t="s">
        <v>429</v>
      </c>
      <c r="G195" s="140">
        <v>3</v>
      </c>
      <c r="H195" s="165"/>
      <c r="I195" s="165"/>
      <c r="J195" s="166"/>
      <c r="K195" s="167"/>
      <c r="L195" s="167"/>
      <c r="M195" s="212">
        <v>0</v>
      </c>
      <c r="N195" s="232">
        <v>0</v>
      </c>
      <c r="O195" s="61">
        <f t="shared" si="50"/>
        <v>0</v>
      </c>
      <c r="P195" s="62">
        <f t="shared" si="51"/>
        <v>0</v>
      </c>
      <c r="Q195" s="62">
        <f t="shared" si="52"/>
        <v>0</v>
      </c>
    </row>
    <row r="196" spans="1:17" ht="15.75" x14ac:dyDescent="0.25">
      <c r="A196" s="141"/>
      <c r="B196" s="141"/>
      <c r="C196" s="142" t="s">
        <v>445</v>
      </c>
      <c r="D196" s="80"/>
      <c r="E196" s="81"/>
      <c r="F196" s="81"/>
      <c r="G196" s="81"/>
      <c r="H196" s="82"/>
      <c r="I196" s="82"/>
      <c r="J196" s="83"/>
      <c r="K196" s="83"/>
      <c r="L196" s="83"/>
      <c r="M196" s="84"/>
      <c r="N196" s="222"/>
      <c r="O196" s="85"/>
      <c r="P196" s="85">
        <f>SUM(P190:P195)</f>
        <v>0</v>
      </c>
      <c r="Q196" s="85">
        <f>SUM(Q190:Q195)</f>
        <v>0</v>
      </c>
    </row>
    <row r="197" spans="1:17" s="63" customFormat="1" x14ac:dyDescent="0.25">
      <c r="A197" s="86"/>
      <c r="B197" s="86"/>
      <c r="D197" s="179"/>
      <c r="E197" s="88"/>
      <c r="F197" s="88"/>
      <c r="G197" s="88"/>
      <c r="H197" s="89"/>
      <c r="I197" s="89"/>
      <c r="J197" s="90"/>
      <c r="K197" s="90"/>
      <c r="L197" s="90"/>
      <c r="M197" s="91"/>
      <c r="N197" s="233"/>
      <c r="O197" s="92"/>
      <c r="P197" s="91"/>
      <c r="Q197" s="91"/>
    </row>
    <row r="198" spans="1:17" s="63" customFormat="1" x14ac:dyDescent="0.25">
      <c r="A198" s="86"/>
      <c r="B198" s="86"/>
      <c r="C198" s="144" t="s">
        <v>97</v>
      </c>
      <c r="D198" s="145"/>
      <c r="E198" s="88"/>
      <c r="F198" s="88"/>
      <c r="G198" s="88"/>
      <c r="H198" s="89"/>
      <c r="I198" s="89"/>
      <c r="J198" s="90"/>
      <c r="K198" s="90"/>
      <c r="L198" s="90"/>
      <c r="M198" s="91"/>
      <c r="N198" s="233"/>
      <c r="O198" s="92"/>
      <c r="P198" s="91"/>
      <c r="Q198" s="91"/>
    </row>
    <row r="199" spans="1:17" s="63" customFormat="1" x14ac:dyDescent="0.2">
      <c r="A199" s="143" t="s">
        <v>416</v>
      </c>
      <c r="B199" s="143"/>
      <c r="C199" s="144"/>
      <c r="D199" s="145"/>
      <c r="E199" s="88"/>
      <c r="F199" s="88"/>
      <c r="G199" s="88"/>
      <c r="H199" s="89"/>
      <c r="I199" s="89"/>
      <c r="J199" s="90"/>
      <c r="K199" s="90"/>
      <c r="L199" s="90"/>
      <c r="M199" s="91"/>
      <c r="N199" s="233"/>
      <c r="O199" s="92"/>
      <c r="P199" s="91"/>
      <c r="Q199" s="91"/>
    </row>
    <row r="200" spans="1:17" s="63" customFormat="1" x14ac:dyDescent="0.25">
      <c r="A200" s="99"/>
      <c r="B200" s="99"/>
      <c r="C200" s="100"/>
      <c r="D200" s="101"/>
      <c r="E200"/>
      <c r="F200"/>
      <c r="G200"/>
      <c r="H200"/>
      <c r="I200"/>
      <c r="J200" s="129"/>
      <c r="K200" s="129"/>
      <c r="L200" s="129"/>
      <c r="M200" s="129"/>
      <c r="N200" s="225"/>
      <c r="O200" s="129"/>
      <c r="P200" s="129"/>
      <c r="Q200" s="129"/>
    </row>
    <row r="201" spans="1:17" ht="51" x14ac:dyDescent="0.25">
      <c r="A201" s="42" t="s">
        <v>13</v>
      </c>
      <c r="B201" s="43" t="s">
        <v>14</v>
      </c>
      <c r="C201" s="42" t="s">
        <v>15</v>
      </c>
      <c r="D201" s="42" t="str">
        <f>'[1]zobozdravstveni material'!$D$13</f>
        <v>NAZIV ARTIKLA kot zahteva po enakovrednosti</v>
      </c>
      <c r="E201" s="43" t="s">
        <v>16</v>
      </c>
      <c r="F201" s="43" t="s">
        <v>17</v>
      </c>
      <c r="G201" s="43" t="s">
        <v>18</v>
      </c>
      <c r="H201" s="43" t="s">
        <v>19</v>
      </c>
      <c r="I201" s="43" t="s">
        <v>20</v>
      </c>
      <c r="J201" s="43" t="s">
        <v>21</v>
      </c>
      <c r="K201" s="43" t="s">
        <v>22</v>
      </c>
      <c r="L201" s="43" t="s">
        <v>99</v>
      </c>
      <c r="M201" s="44" t="s">
        <v>24</v>
      </c>
      <c r="N201" s="219" t="s">
        <v>25</v>
      </c>
      <c r="O201" s="44" t="s">
        <v>26</v>
      </c>
      <c r="P201" s="45" t="s">
        <v>27</v>
      </c>
      <c r="Q201" s="45" t="s">
        <v>28</v>
      </c>
    </row>
    <row r="202" spans="1:17" s="63" customFormat="1" x14ac:dyDescent="0.2">
      <c r="A202" s="42">
        <v>1</v>
      </c>
      <c r="B202" s="43">
        <v>2</v>
      </c>
      <c r="C202" s="42">
        <v>3</v>
      </c>
      <c r="D202" s="42">
        <v>4</v>
      </c>
      <c r="E202" s="46">
        <v>5</v>
      </c>
      <c r="F202" s="46">
        <v>6</v>
      </c>
      <c r="G202" s="46">
        <v>7</v>
      </c>
      <c r="H202" s="46">
        <v>8</v>
      </c>
      <c r="I202" s="46">
        <v>9</v>
      </c>
      <c r="J202" s="46">
        <v>10</v>
      </c>
      <c r="K202" s="43">
        <v>11</v>
      </c>
      <c r="L202" s="43">
        <v>12</v>
      </c>
      <c r="M202" s="47">
        <v>13</v>
      </c>
      <c r="N202" s="219">
        <v>14</v>
      </c>
      <c r="O202" s="47">
        <v>15</v>
      </c>
      <c r="P202" s="45">
        <v>16</v>
      </c>
      <c r="Q202" s="45">
        <v>17</v>
      </c>
    </row>
    <row r="203" spans="1:17" s="63" customFormat="1" x14ac:dyDescent="0.25">
      <c r="A203" s="48"/>
      <c r="B203" s="48"/>
      <c r="C203" s="50" t="s">
        <v>446</v>
      </c>
      <c r="D203" s="50"/>
      <c r="E203" s="49"/>
      <c r="F203" s="49"/>
      <c r="G203" s="49"/>
      <c r="H203" s="49"/>
      <c r="I203" s="49"/>
      <c r="J203" s="102"/>
      <c r="K203" s="102"/>
      <c r="L203" s="102"/>
      <c r="M203" s="102"/>
      <c r="N203" s="220"/>
      <c r="O203" s="102"/>
      <c r="P203" s="102"/>
      <c r="Q203" s="102"/>
    </row>
    <row r="204" spans="1:17" x14ac:dyDescent="0.25">
      <c r="A204" s="53">
        <v>1</v>
      </c>
      <c r="B204" s="54" t="s">
        <v>447</v>
      </c>
      <c r="C204" s="55" t="s">
        <v>448</v>
      </c>
      <c r="D204" s="76" t="s">
        <v>449</v>
      </c>
      <c r="E204" s="58" t="s">
        <v>34</v>
      </c>
      <c r="F204" s="58">
        <v>20</v>
      </c>
      <c r="G204" s="208">
        <v>23</v>
      </c>
      <c r="H204" s="59"/>
      <c r="I204" s="59"/>
      <c r="J204" s="60"/>
      <c r="K204" s="161"/>
      <c r="L204" s="161"/>
      <c r="M204" s="211">
        <v>0</v>
      </c>
      <c r="N204" s="221">
        <v>0</v>
      </c>
      <c r="O204" s="61">
        <f t="shared" ref="O204:O206" si="53">+M204+N204*M204/100</f>
        <v>0</v>
      </c>
      <c r="P204" s="62">
        <f t="shared" ref="P204:P206" si="54">+M204*G204</f>
        <v>0</v>
      </c>
      <c r="Q204" s="62">
        <f t="shared" ref="Q204:Q206" si="55">+O204*G204</f>
        <v>0</v>
      </c>
    </row>
    <row r="205" spans="1:17" x14ac:dyDescent="0.25">
      <c r="A205" s="53">
        <v>2</v>
      </c>
      <c r="B205" s="54" t="s">
        <v>450</v>
      </c>
      <c r="C205" s="55" t="s">
        <v>451</v>
      </c>
      <c r="D205" s="56" t="s">
        <v>452</v>
      </c>
      <c r="E205" s="58" t="s">
        <v>34</v>
      </c>
      <c r="F205" s="58">
        <v>20</v>
      </c>
      <c r="G205" s="208">
        <v>20</v>
      </c>
      <c r="H205" s="59"/>
      <c r="I205" s="59"/>
      <c r="J205" s="60"/>
      <c r="K205" s="161"/>
      <c r="L205" s="161"/>
      <c r="M205" s="211">
        <v>0</v>
      </c>
      <c r="N205" s="221">
        <v>0</v>
      </c>
      <c r="O205" s="61">
        <f t="shared" si="53"/>
        <v>0</v>
      </c>
      <c r="P205" s="62">
        <f t="shared" si="54"/>
        <v>0</v>
      </c>
      <c r="Q205" s="62">
        <f t="shared" si="55"/>
        <v>0</v>
      </c>
    </row>
    <row r="206" spans="1:17" x14ac:dyDescent="0.25">
      <c r="A206" s="140">
        <v>3</v>
      </c>
      <c r="B206" s="180" t="s">
        <v>453</v>
      </c>
      <c r="C206" s="126" t="s">
        <v>454</v>
      </c>
      <c r="D206" s="76" t="s">
        <v>455</v>
      </c>
      <c r="E206" s="140" t="s">
        <v>34</v>
      </c>
      <c r="F206" s="140">
        <v>20</v>
      </c>
      <c r="G206" s="208">
        <v>5</v>
      </c>
      <c r="H206" s="57"/>
      <c r="I206" s="57"/>
      <c r="J206" s="139"/>
      <c r="K206" s="181"/>
      <c r="L206" s="181"/>
      <c r="M206" s="211">
        <v>0</v>
      </c>
      <c r="N206" s="221">
        <v>0</v>
      </c>
      <c r="O206" s="61">
        <f t="shared" si="53"/>
        <v>0</v>
      </c>
      <c r="P206" s="62">
        <f t="shared" si="54"/>
        <v>0</v>
      </c>
      <c r="Q206" s="62">
        <f t="shared" si="55"/>
        <v>0</v>
      </c>
    </row>
    <row r="207" spans="1:17" ht="15.75" x14ac:dyDescent="0.25">
      <c r="A207" s="141"/>
      <c r="B207" s="141"/>
      <c r="C207" s="142" t="s">
        <v>456</v>
      </c>
      <c r="D207" s="80"/>
      <c r="E207" s="81"/>
      <c r="F207" s="81"/>
      <c r="G207" s="81"/>
      <c r="H207" s="82"/>
      <c r="I207" s="82"/>
      <c r="J207" s="83"/>
      <c r="K207" s="83"/>
      <c r="L207" s="83"/>
      <c r="M207" s="84"/>
      <c r="N207" s="222"/>
      <c r="O207" s="85"/>
      <c r="P207" s="85">
        <f t="shared" ref="P207:Q207" si="56">SUM(P204:P206)</f>
        <v>0</v>
      </c>
      <c r="Q207" s="85">
        <f t="shared" si="56"/>
        <v>0</v>
      </c>
    </row>
    <row r="208" spans="1:17" x14ac:dyDescent="0.25">
      <c r="A208" s="86"/>
      <c r="B208" s="86"/>
      <c r="C208" s="63"/>
      <c r="D208" s="179"/>
      <c r="E208" s="88"/>
      <c r="F208" s="88"/>
      <c r="G208" s="88"/>
      <c r="H208" s="89"/>
      <c r="I208" s="89"/>
      <c r="J208" s="90"/>
      <c r="K208" s="90"/>
      <c r="L208" s="90"/>
      <c r="M208" s="91"/>
      <c r="N208" s="233"/>
      <c r="O208" s="92"/>
      <c r="P208" s="91"/>
      <c r="Q208" s="91"/>
    </row>
    <row r="209" spans="1:1028" x14ac:dyDescent="0.25">
      <c r="A209" s="86"/>
      <c r="B209" s="86"/>
      <c r="C209" s="144" t="s">
        <v>97</v>
      </c>
      <c r="D209" s="145"/>
      <c r="E209" s="88"/>
      <c r="F209" s="88"/>
      <c r="G209" s="88"/>
      <c r="H209" s="89"/>
      <c r="I209" s="89"/>
      <c r="J209" s="90"/>
      <c r="K209" s="90"/>
      <c r="L209" s="90"/>
      <c r="M209" s="91"/>
      <c r="N209" s="233"/>
      <c r="O209" s="92"/>
      <c r="P209" s="91"/>
      <c r="Q209" s="91"/>
    </row>
    <row r="210" spans="1:1028" x14ac:dyDescent="0.25">
      <c r="A210" s="143" t="s">
        <v>416</v>
      </c>
      <c r="B210" s="143"/>
      <c r="C210" s="144"/>
      <c r="D210" s="145"/>
      <c r="E210" s="88"/>
      <c r="F210" s="88"/>
      <c r="G210" s="88"/>
      <c r="H210" s="89"/>
      <c r="I210" s="89"/>
      <c r="J210" s="90"/>
      <c r="K210" s="90"/>
      <c r="L210" s="90"/>
      <c r="M210" s="91"/>
      <c r="N210" s="233"/>
      <c r="O210" s="92"/>
      <c r="P210" s="91"/>
      <c r="Q210" s="91"/>
    </row>
    <row r="211" spans="1:1028" x14ac:dyDescent="0.25">
      <c r="J211" s="129"/>
      <c r="K211" s="129"/>
      <c r="L211" s="129"/>
      <c r="M211" s="129"/>
      <c r="O211" s="129"/>
      <c r="P211" s="129"/>
      <c r="Q211" s="129"/>
    </row>
    <row r="212" spans="1:1028" ht="51" x14ac:dyDescent="0.25">
      <c r="A212" s="42" t="s">
        <v>13</v>
      </c>
      <c r="B212" s="43" t="s">
        <v>14</v>
      </c>
      <c r="C212" s="42" t="s">
        <v>15</v>
      </c>
      <c r="D212" s="42" t="str">
        <f>'[1]zobozdravstveni material'!$D$13</f>
        <v>NAZIV ARTIKLA kot zahteva po enakovrednosti</v>
      </c>
      <c r="E212" s="43" t="s">
        <v>16</v>
      </c>
      <c r="F212" s="43" t="s">
        <v>17</v>
      </c>
      <c r="G212" s="43" t="s">
        <v>18</v>
      </c>
      <c r="H212" s="43" t="s">
        <v>19</v>
      </c>
      <c r="I212" s="43" t="s">
        <v>20</v>
      </c>
      <c r="J212" s="43" t="s">
        <v>21</v>
      </c>
      <c r="K212" s="43" t="s">
        <v>22</v>
      </c>
      <c r="L212" s="43" t="s">
        <v>99</v>
      </c>
      <c r="M212" s="44" t="s">
        <v>24</v>
      </c>
      <c r="N212" s="219" t="s">
        <v>25</v>
      </c>
      <c r="O212" s="44" t="s">
        <v>26</v>
      </c>
      <c r="P212" s="45" t="s">
        <v>27</v>
      </c>
      <c r="Q212" s="45" t="s">
        <v>28</v>
      </c>
    </row>
    <row r="213" spans="1:1028" s="182" customFormat="1" x14ac:dyDescent="0.25">
      <c r="A213" s="42">
        <v>1</v>
      </c>
      <c r="B213" s="43">
        <v>2</v>
      </c>
      <c r="C213" s="42">
        <v>3</v>
      </c>
      <c r="D213" s="42">
        <v>4</v>
      </c>
      <c r="E213" s="46">
        <v>5</v>
      </c>
      <c r="F213" s="46">
        <v>6</v>
      </c>
      <c r="G213" s="46">
        <v>7</v>
      </c>
      <c r="H213" s="46">
        <v>8</v>
      </c>
      <c r="I213" s="46">
        <v>9</v>
      </c>
      <c r="J213" s="46">
        <v>10</v>
      </c>
      <c r="K213" s="43">
        <v>11</v>
      </c>
      <c r="L213" s="43">
        <v>12</v>
      </c>
      <c r="M213" s="47">
        <v>13</v>
      </c>
      <c r="N213" s="219">
        <v>14</v>
      </c>
      <c r="O213" s="47">
        <v>15</v>
      </c>
      <c r="P213" s="45">
        <v>16</v>
      </c>
      <c r="Q213" s="45">
        <v>17</v>
      </c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56"/>
      <c r="DV213" s="156"/>
      <c r="DW213" s="156"/>
      <c r="DX213" s="156"/>
      <c r="DY213" s="156"/>
      <c r="DZ213" s="156"/>
      <c r="EA213" s="156"/>
      <c r="EB213" s="156"/>
      <c r="EC213" s="156"/>
      <c r="ED213" s="156"/>
      <c r="EE213" s="156"/>
      <c r="EF213" s="156"/>
      <c r="EG213" s="156"/>
      <c r="EH213" s="156"/>
      <c r="EI213" s="156"/>
      <c r="EJ213" s="156"/>
      <c r="EK213" s="156"/>
      <c r="EL213" s="156"/>
      <c r="EM213" s="156"/>
      <c r="EN213" s="156"/>
      <c r="EO213" s="156"/>
      <c r="EP213" s="156"/>
      <c r="EQ213" s="156"/>
      <c r="ER213" s="156"/>
      <c r="ES213" s="156"/>
      <c r="ET213" s="156"/>
      <c r="EU213" s="156"/>
      <c r="EV213" s="156"/>
      <c r="EW213" s="156"/>
      <c r="EX213" s="156"/>
      <c r="EY213" s="156"/>
      <c r="EZ213" s="156"/>
      <c r="FA213" s="156"/>
      <c r="FB213" s="156"/>
      <c r="FC213" s="156"/>
      <c r="FD213" s="156"/>
      <c r="FE213" s="156"/>
      <c r="FF213" s="156"/>
      <c r="FG213" s="156"/>
      <c r="FH213" s="156"/>
      <c r="FI213" s="156"/>
      <c r="FJ213" s="156"/>
      <c r="FK213" s="156"/>
      <c r="FL213" s="156"/>
      <c r="FM213" s="156"/>
      <c r="FN213" s="156"/>
      <c r="FO213" s="156"/>
      <c r="FP213" s="156"/>
      <c r="FQ213" s="156"/>
      <c r="FR213" s="156"/>
      <c r="FS213" s="156"/>
      <c r="FT213" s="156"/>
      <c r="FU213" s="156"/>
      <c r="FV213" s="156"/>
      <c r="FW213" s="156"/>
      <c r="FX213" s="156"/>
      <c r="FY213" s="156"/>
      <c r="FZ213" s="156"/>
      <c r="GA213" s="156"/>
      <c r="GB213" s="156"/>
      <c r="GC213" s="156"/>
      <c r="GD213" s="156"/>
      <c r="GE213" s="156"/>
      <c r="GF213" s="156"/>
      <c r="GG213" s="156"/>
      <c r="GH213" s="156"/>
      <c r="GI213" s="156"/>
      <c r="GJ213" s="156"/>
      <c r="GK213" s="156"/>
      <c r="GL213" s="156"/>
      <c r="GM213" s="156"/>
      <c r="GN213" s="156"/>
      <c r="GO213" s="156"/>
      <c r="GP213" s="156"/>
      <c r="GQ213" s="156"/>
      <c r="GR213" s="156"/>
      <c r="GS213" s="156"/>
      <c r="GT213" s="156"/>
      <c r="GU213" s="156"/>
      <c r="GV213" s="156"/>
      <c r="GW213" s="156"/>
      <c r="GX213" s="156"/>
      <c r="GY213" s="156"/>
      <c r="GZ213" s="156"/>
      <c r="HA213" s="156"/>
      <c r="HB213" s="156"/>
      <c r="HC213" s="156"/>
      <c r="HD213" s="156"/>
      <c r="HE213" s="156"/>
      <c r="HF213" s="156"/>
      <c r="HG213" s="156"/>
      <c r="HH213" s="156"/>
      <c r="HI213" s="156"/>
      <c r="HJ213" s="156"/>
      <c r="HK213" s="156"/>
      <c r="HL213" s="156"/>
      <c r="HM213" s="156"/>
      <c r="HN213" s="156"/>
      <c r="HO213" s="156"/>
      <c r="HP213" s="156"/>
      <c r="HQ213" s="156"/>
      <c r="HR213" s="156"/>
      <c r="HS213" s="156"/>
      <c r="HT213" s="156"/>
      <c r="HU213" s="156"/>
      <c r="HV213" s="156"/>
      <c r="HW213" s="156"/>
      <c r="HX213" s="156"/>
      <c r="HY213" s="156"/>
      <c r="HZ213" s="156"/>
      <c r="IA213" s="156"/>
      <c r="IB213" s="156"/>
      <c r="IC213" s="156"/>
      <c r="ID213" s="156"/>
      <c r="IE213" s="156"/>
      <c r="IF213" s="156"/>
      <c r="IG213" s="156"/>
      <c r="IH213" s="156"/>
      <c r="II213" s="156"/>
      <c r="IJ213" s="156"/>
      <c r="IK213" s="156"/>
      <c r="IL213" s="156"/>
      <c r="IM213" s="156"/>
      <c r="IN213" s="156"/>
      <c r="IO213" s="156"/>
      <c r="IP213" s="156"/>
      <c r="IQ213" s="156"/>
      <c r="IR213" s="156"/>
      <c r="IS213" s="156"/>
      <c r="IT213" s="156"/>
      <c r="IU213" s="156"/>
      <c r="IV213" s="156"/>
      <c r="IW213" s="156"/>
      <c r="IX213" s="156"/>
      <c r="IY213" s="156"/>
      <c r="IZ213" s="156"/>
      <c r="JA213" s="156"/>
      <c r="JB213" s="156"/>
      <c r="JC213" s="156"/>
      <c r="JD213" s="156"/>
      <c r="JE213" s="156"/>
      <c r="JF213" s="156"/>
      <c r="JG213" s="156"/>
      <c r="JH213" s="156"/>
      <c r="JI213" s="156"/>
      <c r="JJ213" s="156"/>
      <c r="JK213" s="156"/>
      <c r="JL213" s="156"/>
      <c r="JM213" s="156"/>
      <c r="JN213" s="156"/>
      <c r="JO213" s="156"/>
      <c r="JP213" s="156"/>
      <c r="JQ213" s="156"/>
      <c r="JR213" s="156"/>
      <c r="JS213" s="156"/>
      <c r="JT213" s="156"/>
      <c r="JU213" s="156"/>
      <c r="JV213" s="156"/>
      <c r="JW213" s="156"/>
      <c r="JX213" s="156"/>
      <c r="JY213" s="156"/>
      <c r="JZ213" s="156"/>
      <c r="KA213" s="156"/>
      <c r="KB213" s="156"/>
      <c r="KC213" s="156"/>
      <c r="KD213" s="156"/>
      <c r="KE213" s="156"/>
      <c r="KF213" s="156"/>
      <c r="KG213" s="156"/>
      <c r="KH213" s="156"/>
      <c r="KI213" s="156"/>
      <c r="KJ213" s="156"/>
      <c r="KK213" s="156"/>
      <c r="KL213" s="156"/>
      <c r="KM213" s="156"/>
      <c r="KN213" s="156"/>
      <c r="KO213" s="156"/>
      <c r="KP213" s="156"/>
      <c r="KQ213" s="156"/>
      <c r="KR213" s="156"/>
      <c r="KS213" s="156"/>
      <c r="KT213" s="156"/>
      <c r="KU213" s="156"/>
      <c r="KV213" s="156"/>
      <c r="KW213" s="156"/>
      <c r="KX213" s="156"/>
      <c r="KY213" s="156"/>
      <c r="KZ213" s="156"/>
      <c r="LA213" s="156"/>
      <c r="LB213" s="156"/>
      <c r="LC213" s="156"/>
      <c r="LD213" s="156"/>
      <c r="LE213" s="156"/>
      <c r="LF213" s="156"/>
      <c r="LG213" s="156"/>
      <c r="LH213" s="156"/>
      <c r="LI213" s="156"/>
      <c r="LJ213" s="156"/>
      <c r="LK213" s="156"/>
      <c r="LL213" s="156"/>
      <c r="LM213" s="156"/>
      <c r="LN213" s="156"/>
      <c r="LO213" s="156"/>
      <c r="LP213" s="156"/>
      <c r="LQ213" s="156"/>
      <c r="LR213" s="156"/>
      <c r="LS213" s="156"/>
      <c r="LT213" s="156"/>
      <c r="LU213" s="156"/>
      <c r="LV213" s="156"/>
      <c r="LW213" s="156"/>
      <c r="LX213" s="156"/>
      <c r="LY213" s="156"/>
      <c r="LZ213" s="156"/>
      <c r="MA213" s="156"/>
      <c r="MB213" s="156"/>
      <c r="MC213" s="156"/>
      <c r="MD213" s="156"/>
      <c r="ME213" s="156"/>
      <c r="MF213" s="156"/>
      <c r="MG213" s="156"/>
      <c r="MH213" s="156"/>
      <c r="MI213" s="156"/>
      <c r="MJ213" s="156"/>
      <c r="MK213" s="156"/>
      <c r="ML213" s="156"/>
      <c r="MM213" s="156"/>
      <c r="MN213" s="156"/>
      <c r="MO213" s="156"/>
      <c r="MP213" s="156"/>
      <c r="MQ213" s="156"/>
      <c r="MR213" s="156"/>
      <c r="MS213" s="156"/>
      <c r="MT213" s="156"/>
      <c r="MU213" s="156"/>
      <c r="MV213" s="156"/>
      <c r="MW213" s="156"/>
      <c r="MX213" s="156"/>
      <c r="MY213" s="156"/>
      <c r="MZ213" s="156"/>
      <c r="NA213" s="156"/>
      <c r="NB213" s="156"/>
      <c r="NC213" s="156"/>
      <c r="ND213" s="156"/>
      <c r="NE213" s="156"/>
      <c r="NF213" s="156"/>
      <c r="NG213" s="156"/>
      <c r="NH213" s="156"/>
      <c r="NI213" s="156"/>
      <c r="NJ213" s="156"/>
      <c r="NK213" s="156"/>
      <c r="NL213" s="156"/>
      <c r="NM213" s="156"/>
      <c r="NN213" s="156"/>
      <c r="NO213" s="156"/>
      <c r="NP213" s="156"/>
      <c r="NQ213" s="156"/>
      <c r="NR213" s="156"/>
      <c r="NS213" s="156"/>
      <c r="NT213" s="156"/>
      <c r="NU213" s="156"/>
      <c r="NV213" s="156"/>
      <c r="NW213" s="156"/>
      <c r="NX213" s="156"/>
      <c r="NY213" s="156"/>
      <c r="NZ213" s="156"/>
      <c r="OA213" s="156"/>
      <c r="OB213" s="156"/>
      <c r="OC213" s="156"/>
      <c r="OD213" s="156"/>
      <c r="OE213" s="156"/>
      <c r="OF213" s="156"/>
      <c r="OG213" s="156"/>
      <c r="OH213" s="156"/>
      <c r="OI213" s="156"/>
      <c r="OJ213" s="156"/>
      <c r="OK213" s="156"/>
      <c r="OL213" s="156"/>
      <c r="OM213" s="156"/>
      <c r="ON213" s="156"/>
      <c r="OO213" s="156"/>
      <c r="OP213" s="156"/>
      <c r="OQ213" s="156"/>
      <c r="OR213" s="156"/>
      <c r="OS213" s="156"/>
      <c r="OT213" s="156"/>
      <c r="OU213" s="156"/>
      <c r="OV213" s="156"/>
      <c r="OW213" s="156"/>
      <c r="OX213" s="156"/>
      <c r="OY213" s="156"/>
      <c r="OZ213" s="156"/>
      <c r="PA213" s="156"/>
      <c r="PB213" s="156"/>
      <c r="PC213" s="156"/>
      <c r="PD213" s="156"/>
      <c r="PE213" s="156"/>
      <c r="PF213" s="156"/>
      <c r="PG213" s="156"/>
      <c r="PH213" s="156"/>
      <c r="PI213" s="156"/>
      <c r="PJ213" s="156"/>
      <c r="PK213" s="156"/>
      <c r="PL213" s="156"/>
      <c r="PM213" s="156"/>
      <c r="PN213" s="156"/>
      <c r="PO213" s="156"/>
      <c r="PP213" s="156"/>
      <c r="PQ213" s="156"/>
      <c r="PR213" s="156"/>
      <c r="PS213" s="156"/>
      <c r="PT213" s="156"/>
      <c r="PU213" s="156"/>
      <c r="PV213" s="156"/>
      <c r="PW213" s="156"/>
      <c r="PX213" s="156"/>
      <c r="PY213" s="156"/>
      <c r="PZ213" s="156"/>
      <c r="QA213" s="156"/>
      <c r="QB213" s="156"/>
      <c r="QC213" s="156"/>
      <c r="QD213" s="156"/>
      <c r="QE213" s="156"/>
      <c r="QF213" s="156"/>
      <c r="QG213" s="156"/>
      <c r="QH213" s="156"/>
      <c r="QI213" s="156"/>
      <c r="QJ213" s="156"/>
      <c r="QK213" s="156"/>
      <c r="QL213" s="156"/>
      <c r="QM213" s="156"/>
      <c r="QN213" s="156"/>
      <c r="QO213" s="156"/>
      <c r="QP213" s="156"/>
      <c r="QQ213" s="156"/>
      <c r="QR213" s="156"/>
      <c r="QS213" s="156"/>
      <c r="QT213" s="156"/>
      <c r="QU213" s="156"/>
      <c r="QV213" s="156"/>
      <c r="QW213" s="156"/>
      <c r="QX213" s="156"/>
      <c r="QY213" s="156"/>
      <c r="QZ213" s="156"/>
      <c r="RA213" s="156"/>
      <c r="RB213" s="156"/>
      <c r="RC213" s="156"/>
      <c r="RD213" s="156"/>
      <c r="RE213" s="156"/>
      <c r="RF213" s="156"/>
      <c r="RG213" s="156"/>
      <c r="RH213" s="156"/>
      <c r="RI213" s="156"/>
      <c r="RJ213" s="156"/>
      <c r="RK213" s="156"/>
      <c r="RL213" s="156"/>
      <c r="RM213" s="156"/>
      <c r="RN213" s="156"/>
      <c r="RO213" s="156"/>
      <c r="RP213" s="156"/>
      <c r="RQ213" s="156"/>
      <c r="RR213" s="156"/>
      <c r="RS213" s="156"/>
      <c r="RT213" s="156"/>
      <c r="RU213" s="156"/>
      <c r="RV213" s="156"/>
      <c r="RW213" s="156"/>
      <c r="RX213" s="156"/>
      <c r="RY213" s="156"/>
      <c r="RZ213" s="156"/>
      <c r="SA213" s="156"/>
      <c r="SB213" s="156"/>
      <c r="SC213" s="156"/>
      <c r="SD213" s="156"/>
      <c r="SE213" s="156"/>
      <c r="SF213" s="156"/>
      <c r="SG213" s="156"/>
      <c r="SH213" s="156"/>
      <c r="SI213" s="156"/>
      <c r="SJ213" s="156"/>
      <c r="SK213" s="156"/>
      <c r="SL213" s="156"/>
      <c r="SM213" s="156"/>
      <c r="SN213" s="156"/>
      <c r="SO213" s="156"/>
      <c r="SP213" s="156"/>
      <c r="SQ213" s="156"/>
      <c r="SR213" s="156"/>
      <c r="SS213" s="156"/>
      <c r="ST213" s="156"/>
      <c r="SU213" s="156"/>
      <c r="SV213" s="156"/>
      <c r="SW213" s="156"/>
      <c r="SX213" s="156"/>
      <c r="SY213" s="156"/>
      <c r="SZ213" s="156"/>
      <c r="TA213" s="156"/>
      <c r="TB213" s="156"/>
      <c r="TC213" s="156"/>
      <c r="TD213" s="156"/>
      <c r="TE213" s="156"/>
      <c r="TF213" s="156"/>
      <c r="TG213" s="156"/>
      <c r="TH213" s="156"/>
      <c r="TI213" s="156"/>
      <c r="TJ213" s="156"/>
      <c r="TK213" s="156"/>
      <c r="TL213" s="156"/>
      <c r="TM213" s="156"/>
      <c r="TN213" s="156"/>
      <c r="TO213" s="156"/>
      <c r="TP213" s="156"/>
      <c r="TQ213" s="156"/>
      <c r="TR213" s="156"/>
      <c r="TS213" s="156"/>
      <c r="TT213" s="156"/>
      <c r="TU213" s="156"/>
      <c r="TV213" s="156"/>
      <c r="TW213" s="156"/>
      <c r="TX213" s="156"/>
      <c r="TY213" s="156"/>
      <c r="TZ213" s="156"/>
      <c r="UA213" s="156"/>
      <c r="UB213" s="156"/>
      <c r="UC213" s="156"/>
      <c r="UD213" s="156"/>
      <c r="UE213" s="156"/>
      <c r="UF213" s="156"/>
      <c r="UG213" s="156"/>
      <c r="UH213" s="156"/>
      <c r="UI213" s="156"/>
      <c r="UJ213" s="156"/>
      <c r="UK213" s="156"/>
      <c r="UL213" s="156"/>
      <c r="UM213" s="156"/>
      <c r="UN213" s="156"/>
      <c r="UO213" s="156"/>
      <c r="UP213" s="156"/>
      <c r="UQ213" s="156"/>
      <c r="UR213" s="156"/>
      <c r="US213" s="156"/>
      <c r="UT213" s="156"/>
      <c r="UU213" s="156"/>
      <c r="UV213" s="156"/>
      <c r="UW213" s="156"/>
      <c r="UX213" s="156"/>
      <c r="UY213" s="156"/>
      <c r="UZ213" s="156"/>
      <c r="VA213" s="156"/>
      <c r="VB213" s="156"/>
      <c r="VC213" s="156"/>
      <c r="VD213" s="156"/>
      <c r="VE213" s="156"/>
      <c r="VF213" s="156"/>
      <c r="VG213" s="156"/>
      <c r="VH213" s="156"/>
      <c r="VI213" s="156"/>
      <c r="VJ213" s="156"/>
      <c r="VK213" s="156"/>
      <c r="VL213" s="156"/>
      <c r="VM213" s="156"/>
      <c r="VN213" s="156"/>
      <c r="VO213" s="156"/>
      <c r="VP213" s="156"/>
      <c r="VQ213" s="156"/>
      <c r="VR213" s="156"/>
      <c r="VS213" s="156"/>
      <c r="VT213" s="156"/>
      <c r="VU213" s="156"/>
      <c r="VV213" s="156"/>
      <c r="VW213" s="156"/>
      <c r="VX213" s="156"/>
      <c r="VY213" s="156"/>
      <c r="VZ213" s="156"/>
      <c r="WA213" s="156"/>
      <c r="WB213" s="156"/>
      <c r="WC213" s="156"/>
      <c r="WD213" s="156"/>
      <c r="WE213" s="156"/>
      <c r="WF213" s="156"/>
      <c r="WG213" s="156"/>
      <c r="WH213" s="156"/>
      <c r="WI213" s="156"/>
      <c r="WJ213" s="156"/>
      <c r="WK213" s="156"/>
      <c r="WL213" s="156"/>
      <c r="WM213" s="156"/>
      <c r="WN213" s="156"/>
      <c r="WO213" s="156"/>
      <c r="WP213" s="156"/>
      <c r="WQ213" s="156"/>
      <c r="WR213" s="156"/>
      <c r="WS213" s="156"/>
      <c r="WT213" s="156"/>
      <c r="WU213" s="156"/>
      <c r="WV213" s="156"/>
      <c r="WW213" s="156"/>
      <c r="WX213" s="156"/>
      <c r="WY213" s="156"/>
      <c r="WZ213" s="156"/>
      <c r="XA213" s="156"/>
      <c r="XB213" s="156"/>
      <c r="XC213" s="156"/>
      <c r="XD213" s="156"/>
      <c r="XE213" s="156"/>
      <c r="XF213" s="156"/>
      <c r="XG213" s="156"/>
      <c r="XH213" s="156"/>
      <c r="XI213" s="156"/>
      <c r="XJ213" s="156"/>
      <c r="XK213" s="156"/>
      <c r="XL213" s="156"/>
      <c r="XM213" s="156"/>
      <c r="XN213" s="156"/>
      <c r="XO213" s="156"/>
      <c r="XP213" s="156"/>
      <c r="XQ213" s="156"/>
      <c r="XR213" s="156"/>
      <c r="XS213" s="156"/>
      <c r="XT213" s="156"/>
      <c r="XU213" s="156"/>
      <c r="XV213" s="156"/>
      <c r="XW213" s="156"/>
      <c r="XX213" s="156"/>
      <c r="XY213" s="156"/>
      <c r="XZ213" s="156"/>
      <c r="YA213" s="156"/>
      <c r="YB213" s="156"/>
      <c r="YC213" s="156"/>
      <c r="YD213" s="156"/>
      <c r="YE213" s="156"/>
      <c r="YF213" s="156"/>
      <c r="YG213" s="156"/>
      <c r="YH213" s="156"/>
      <c r="YI213" s="156"/>
      <c r="YJ213" s="156"/>
      <c r="YK213" s="156"/>
      <c r="YL213" s="156"/>
      <c r="YM213" s="156"/>
      <c r="YN213" s="156"/>
      <c r="YO213" s="156"/>
      <c r="YP213" s="156"/>
      <c r="YQ213" s="156"/>
      <c r="YR213" s="156"/>
      <c r="YS213" s="156"/>
      <c r="YT213" s="156"/>
      <c r="YU213" s="156"/>
      <c r="YV213" s="156"/>
      <c r="YW213" s="156"/>
      <c r="YX213" s="156"/>
      <c r="YY213" s="156"/>
      <c r="YZ213" s="156"/>
      <c r="ZA213" s="156"/>
      <c r="ZB213" s="156"/>
      <c r="ZC213" s="156"/>
      <c r="ZD213" s="156"/>
      <c r="ZE213" s="156"/>
      <c r="ZF213" s="156"/>
      <c r="ZG213" s="156"/>
      <c r="ZH213" s="156"/>
      <c r="ZI213" s="156"/>
      <c r="ZJ213" s="156"/>
      <c r="ZK213" s="156"/>
      <c r="ZL213" s="156"/>
      <c r="ZM213" s="156"/>
      <c r="ZN213" s="156"/>
      <c r="ZO213" s="156"/>
      <c r="ZP213" s="156"/>
      <c r="ZQ213" s="156"/>
      <c r="ZR213" s="156"/>
      <c r="ZS213" s="156"/>
      <c r="ZT213" s="156"/>
      <c r="ZU213" s="156"/>
      <c r="ZV213" s="156"/>
      <c r="ZW213" s="156"/>
      <c r="ZX213" s="156"/>
      <c r="ZY213" s="156"/>
      <c r="ZZ213" s="156"/>
      <c r="AAA213" s="156"/>
      <c r="AAB213" s="156"/>
      <c r="AAC213" s="156"/>
      <c r="AAD213" s="156"/>
      <c r="AAE213" s="156"/>
      <c r="AAF213" s="156"/>
      <c r="AAG213" s="156"/>
      <c r="AAH213" s="156"/>
      <c r="AAI213" s="156"/>
      <c r="AAJ213" s="156"/>
      <c r="AAK213" s="156"/>
      <c r="AAL213" s="156"/>
      <c r="AAM213" s="156"/>
      <c r="AAN213" s="156"/>
      <c r="AAO213" s="156"/>
      <c r="AAP213" s="156"/>
      <c r="AAQ213" s="156"/>
      <c r="AAR213" s="156"/>
      <c r="AAS213" s="156"/>
      <c r="AAT213" s="156"/>
      <c r="AAU213" s="156"/>
      <c r="AAV213" s="156"/>
      <c r="AAW213" s="156"/>
      <c r="AAX213" s="156"/>
      <c r="AAY213" s="156"/>
      <c r="AAZ213" s="156"/>
      <c r="ABA213" s="156"/>
      <c r="ABB213" s="156"/>
      <c r="ABC213" s="156"/>
      <c r="ABD213" s="156"/>
      <c r="ABE213" s="156"/>
      <c r="ABF213" s="156"/>
      <c r="ABG213" s="156"/>
      <c r="ABH213" s="156"/>
      <c r="ABI213" s="156"/>
      <c r="ABJ213" s="156"/>
      <c r="ABK213" s="156"/>
      <c r="ABL213" s="156"/>
      <c r="ABM213" s="156"/>
      <c r="ABN213" s="156"/>
      <c r="ABO213" s="156"/>
      <c r="ABP213" s="156"/>
      <c r="ABQ213" s="156"/>
      <c r="ABR213" s="156"/>
      <c r="ABS213" s="156"/>
      <c r="ABT213" s="156"/>
      <c r="ABU213" s="156"/>
      <c r="ABV213" s="156"/>
      <c r="ABW213" s="156"/>
      <c r="ABX213" s="156"/>
      <c r="ABY213" s="156"/>
      <c r="ABZ213" s="156"/>
      <c r="ACA213" s="156"/>
      <c r="ACB213" s="156"/>
      <c r="ACC213" s="156"/>
      <c r="ACD213" s="156"/>
      <c r="ACE213" s="156"/>
      <c r="ACF213" s="156"/>
      <c r="ACG213" s="156"/>
      <c r="ACH213" s="156"/>
      <c r="ACI213" s="156"/>
      <c r="ACJ213" s="156"/>
      <c r="ACK213" s="156"/>
      <c r="ACL213" s="156"/>
      <c r="ACM213" s="156"/>
      <c r="ACN213" s="156"/>
      <c r="ACO213" s="156"/>
      <c r="ACP213" s="156"/>
      <c r="ACQ213" s="156"/>
      <c r="ACR213" s="156"/>
      <c r="ACS213" s="156"/>
      <c r="ACT213" s="156"/>
      <c r="ACU213" s="156"/>
      <c r="ACV213" s="156"/>
      <c r="ACW213" s="156"/>
      <c r="ACX213" s="156"/>
      <c r="ACY213" s="156"/>
      <c r="ACZ213" s="156"/>
      <c r="ADA213" s="156"/>
      <c r="ADB213" s="156"/>
      <c r="ADC213" s="156"/>
      <c r="ADD213" s="156"/>
      <c r="ADE213" s="156"/>
      <c r="ADF213" s="156"/>
      <c r="ADG213" s="156"/>
      <c r="ADH213" s="156"/>
      <c r="ADI213" s="156"/>
      <c r="ADJ213" s="156"/>
      <c r="ADK213" s="156"/>
      <c r="ADL213" s="156"/>
      <c r="ADM213" s="156"/>
      <c r="ADN213" s="156"/>
      <c r="ADO213" s="156"/>
      <c r="ADP213" s="156"/>
      <c r="ADQ213" s="156"/>
      <c r="ADR213" s="156"/>
      <c r="ADS213" s="156"/>
      <c r="ADT213" s="156"/>
      <c r="ADU213" s="156"/>
      <c r="ADV213" s="156"/>
      <c r="ADW213" s="156"/>
      <c r="ADX213" s="156"/>
      <c r="ADY213" s="156"/>
      <c r="ADZ213" s="156"/>
      <c r="AEA213" s="156"/>
      <c r="AEB213" s="156"/>
      <c r="AEC213" s="156"/>
      <c r="AED213" s="156"/>
      <c r="AEE213" s="156"/>
      <c r="AEF213" s="156"/>
      <c r="AEG213" s="156"/>
      <c r="AEH213" s="156"/>
      <c r="AEI213" s="156"/>
      <c r="AEJ213" s="156"/>
      <c r="AEK213" s="156"/>
      <c r="AEL213" s="156"/>
      <c r="AEM213" s="156"/>
      <c r="AEN213" s="156"/>
      <c r="AEO213" s="156"/>
      <c r="AEP213" s="156"/>
      <c r="AEQ213" s="156"/>
      <c r="AER213" s="156"/>
      <c r="AES213" s="156"/>
      <c r="AET213" s="156"/>
      <c r="AEU213" s="156"/>
      <c r="AEV213" s="156"/>
      <c r="AEW213" s="156"/>
      <c r="AEX213" s="156"/>
      <c r="AEY213" s="156"/>
      <c r="AEZ213" s="156"/>
      <c r="AFA213" s="156"/>
      <c r="AFB213" s="156"/>
      <c r="AFC213" s="156"/>
      <c r="AFD213" s="156"/>
      <c r="AFE213" s="156"/>
      <c r="AFF213" s="156"/>
      <c r="AFG213" s="156"/>
      <c r="AFH213" s="156"/>
      <c r="AFI213" s="156"/>
      <c r="AFJ213" s="156"/>
      <c r="AFK213" s="156"/>
      <c r="AFL213" s="156"/>
      <c r="AFM213" s="156"/>
      <c r="AFN213" s="156"/>
      <c r="AFO213" s="156"/>
      <c r="AFP213" s="156"/>
      <c r="AFQ213" s="156"/>
      <c r="AFR213" s="156"/>
      <c r="AFS213" s="156"/>
      <c r="AFT213" s="156"/>
      <c r="AFU213" s="156"/>
      <c r="AFV213" s="156"/>
      <c r="AFW213" s="156"/>
      <c r="AFX213" s="156"/>
      <c r="AFY213" s="156"/>
      <c r="AFZ213" s="156"/>
      <c r="AGA213" s="156"/>
      <c r="AGB213" s="156"/>
      <c r="AGC213" s="156"/>
      <c r="AGD213" s="156"/>
      <c r="AGE213" s="156"/>
      <c r="AGF213" s="156"/>
      <c r="AGG213" s="156"/>
      <c r="AGH213" s="156"/>
      <c r="AGI213" s="156"/>
      <c r="AGJ213" s="156"/>
      <c r="AGK213" s="156"/>
      <c r="AGL213" s="156"/>
      <c r="AGM213" s="156"/>
      <c r="AGN213" s="156"/>
      <c r="AGO213" s="156"/>
      <c r="AGP213" s="156"/>
      <c r="AGQ213" s="156"/>
      <c r="AGR213" s="156"/>
      <c r="AGS213" s="156"/>
      <c r="AGT213" s="156"/>
      <c r="AGU213" s="156"/>
      <c r="AGV213" s="156"/>
      <c r="AGW213" s="156"/>
      <c r="AGX213" s="156"/>
      <c r="AGY213" s="156"/>
      <c r="AGZ213" s="156"/>
      <c r="AHA213" s="156"/>
      <c r="AHB213" s="156"/>
      <c r="AHC213" s="156"/>
      <c r="AHD213" s="156"/>
      <c r="AHE213" s="156"/>
      <c r="AHF213" s="156"/>
      <c r="AHG213" s="156"/>
      <c r="AHH213" s="156"/>
      <c r="AHI213" s="156"/>
      <c r="AHJ213" s="156"/>
      <c r="AHK213" s="156"/>
      <c r="AHL213" s="156"/>
      <c r="AHM213" s="156"/>
      <c r="AHN213" s="156"/>
      <c r="AHO213" s="156"/>
      <c r="AHP213" s="156"/>
      <c r="AHQ213" s="156"/>
      <c r="AHR213" s="156"/>
      <c r="AHS213" s="156"/>
      <c r="AHT213" s="156"/>
      <c r="AHU213" s="156"/>
      <c r="AHV213" s="156"/>
      <c r="AHW213" s="156"/>
      <c r="AHX213" s="156"/>
      <c r="AHY213" s="156"/>
      <c r="AHZ213" s="156"/>
      <c r="AIA213" s="156"/>
      <c r="AIB213" s="156"/>
      <c r="AIC213" s="156"/>
      <c r="AID213" s="156"/>
      <c r="AIE213" s="156"/>
      <c r="AIF213" s="156"/>
      <c r="AIG213" s="156"/>
      <c r="AIH213" s="156"/>
      <c r="AII213" s="156"/>
      <c r="AIJ213" s="156"/>
      <c r="AIK213" s="156"/>
      <c r="AIL213" s="156"/>
      <c r="AIM213" s="156"/>
      <c r="AIN213" s="156"/>
      <c r="AIO213" s="156"/>
      <c r="AIP213" s="156"/>
      <c r="AIQ213" s="156"/>
      <c r="AIR213" s="156"/>
      <c r="AIS213" s="156"/>
      <c r="AIT213" s="156"/>
      <c r="AIU213" s="156"/>
      <c r="AIV213" s="156"/>
      <c r="AIW213" s="156"/>
      <c r="AIX213" s="156"/>
      <c r="AIY213" s="156"/>
      <c r="AIZ213" s="156"/>
      <c r="AJA213" s="156"/>
      <c r="AJB213" s="156"/>
      <c r="AJC213" s="156"/>
      <c r="AJD213" s="156"/>
      <c r="AJE213" s="156"/>
      <c r="AJF213" s="156"/>
      <c r="AJG213" s="156"/>
      <c r="AJH213" s="156"/>
      <c r="AJI213" s="156"/>
      <c r="AJJ213" s="156"/>
      <c r="AJK213" s="156"/>
      <c r="AJL213" s="156"/>
      <c r="AJM213" s="156"/>
      <c r="AJN213" s="156"/>
      <c r="AJO213" s="156"/>
      <c r="AJP213" s="156"/>
      <c r="AJQ213" s="156"/>
      <c r="AJR213" s="156"/>
      <c r="AJS213" s="156"/>
      <c r="AJT213" s="156"/>
      <c r="AJU213" s="156"/>
      <c r="AJV213" s="156"/>
      <c r="AJW213" s="156"/>
      <c r="AJX213" s="156"/>
      <c r="AJY213" s="156"/>
      <c r="AJZ213" s="156"/>
      <c r="AKA213" s="156"/>
      <c r="AKB213" s="156"/>
      <c r="AKC213" s="156"/>
      <c r="AKD213" s="156"/>
      <c r="AKE213" s="156"/>
      <c r="AKF213" s="156"/>
      <c r="AKG213" s="156"/>
      <c r="AKH213" s="156"/>
      <c r="AKI213" s="156"/>
      <c r="AKJ213" s="156"/>
      <c r="AKK213" s="156"/>
      <c r="AKL213" s="156"/>
      <c r="AKM213" s="156"/>
      <c r="AKN213" s="156"/>
      <c r="AKO213" s="156"/>
      <c r="AKP213" s="156"/>
      <c r="AKQ213" s="156"/>
      <c r="AKR213" s="156"/>
      <c r="AKS213" s="156"/>
      <c r="AKT213" s="156"/>
      <c r="AKU213" s="156"/>
      <c r="AKV213" s="156"/>
      <c r="AKW213" s="156"/>
      <c r="AKX213" s="156"/>
      <c r="AKY213" s="156"/>
      <c r="AKZ213" s="156"/>
      <c r="ALA213" s="156"/>
      <c r="ALB213" s="156"/>
      <c r="ALC213" s="156"/>
      <c r="ALD213" s="156"/>
      <c r="ALE213" s="156"/>
      <c r="ALF213" s="156"/>
      <c r="ALG213" s="156"/>
      <c r="ALH213" s="156"/>
      <c r="ALI213" s="156"/>
      <c r="ALJ213" s="156"/>
      <c r="ALK213" s="156"/>
      <c r="ALL213" s="156"/>
      <c r="ALM213" s="156"/>
      <c r="ALN213" s="156"/>
      <c r="ALO213" s="156"/>
      <c r="ALP213" s="156"/>
      <c r="ALQ213" s="156"/>
      <c r="ALR213" s="156"/>
      <c r="ALS213" s="156"/>
      <c r="ALT213" s="156"/>
      <c r="ALU213" s="156"/>
      <c r="ALV213" s="156"/>
      <c r="ALW213" s="156"/>
      <c r="ALX213" s="156"/>
      <c r="ALY213" s="156"/>
      <c r="ALZ213" s="156"/>
      <c r="AMA213" s="156"/>
      <c r="AMB213" s="156"/>
      <c r="AMC213" s="156"/>
      <c r="AMD213" s="156"/>
      <c r="AME213" s="156"/>
      <c r="AMF213" s="156"/>
      <c r="AMG213" s="156"/>
      <c r="AMH213" s="156"/>
      <c r="AMI213" s="156"/>
      <c r="AMJ213" s="156"/>
      <c r="AMK213" s="156"/>
      <c r="AML213" s="156"/>
      <c r="AMM213" s="156"/>
      <c r="AMN213" s="156"/>
    </row>
    <row r="214" spans="1:1028" x14ac:dyDescent="0.25">
      <c r="A214" s="48"/>
      <c r="B214" s="48"/>
      <c r="C214" s="50" t="s">
        <v>457</v>
      </c>
      <c r="D214" s="50"/>
      <c r="E214" s="49"/>
      <c r="F214" s="49"/>
      <c r="G214" s="49"/>
      <c r="H214" s="49"/>
      <c r="I214" s="49"/>
      <c r="J214" s="102"/>
      <c r="K214" s="102"/>
      <c r="L214" s="102"/>
      <c r="M214" s="102"/>
      <c r="N214" s="220"/>
      <c r="O214" s="102"/>
      <c r="P214" s="102"/>
      <c r="Q214" s="102"/>
    </row>
    <row r="215" spans="1:1028" s="63" customFormat="1" x14ac:dyDescent="0.25">
      <c r="A215" s="140">
        <v>1</v>
      </c>
      <c r="B215" s="110" t="s">
        <v>458</v>
      </c>
      <c r="C215" s="183" t="s">
        <v>459</v>
      </c>
      <c r="D215" s="76" t="s">
        <v>460</v>
      </c>
      <c r="E215" s="140" t="s">
        <v>461</v>
      </c>
      <c r="F215" s="140">
        <v>1000</v>
      </c>
      <c r="G215" s="208">
        <v>4</v>
      </c>
      <c r="H215" s="57"/>
      <c r="I215" s="57"/>
      <c r="J215" s="139"/>
      <c r="K215" s="139"/>
      <c r="L215" s="139"/>
      <c r="M215" s="211">
        <v>0</v>
      </c>
      <c r="N215" s="221">
        <v>0</v>
      </c>
      <c r="O215" s="61">
        <f t="shared" ref="O215:O226" si="57">+M215+N215*M215/100</f>
        <v>0</v>
      </c>
      <c r="P215" s="62">
        <f t="shared" ref="P215:P227" si="58">+M215*G215</f>
        <v>0</v>
      </c>
      <c r="Q215" s="62">
        <f t="shared" ref="Q215:Q227" si="59">+O215*G215</f>
        <v>0</v>
      </c>
    </row>
    <row r="216" spans="1:1028" s="63" customFormat="1" x14ac:dyDescent="0.25">
      <c r="A216" s="140">
        <v>2</v>
      </c>
      <c r="B216" s="110" t="s">
        <v>462</v>
      </c>
      <c r="C216" s="183" t="s">
        <v>463</v>
      </c>
      <c r="D216" s="76" t="s">
        <v>464</v>
      </c>
      <c r="E216" s="140" t="s">
        <v>461</v>
      </c>
      <c r="F216" s="140">
        <v>1000</v>
      </c>
      <c r="G216" s="208">
        <v>2</v>
      </c>
      <c r="H216" s="57"/>
      <c r="I216" s="57"/>
      <c r="J216" s="139"/>
      <c r="K216" s="139"/>
      <c r="L216" s="139"/>
      <c r="M216" s="211">
        <v>0</v>
      </c>
      <c r="N216" s="221">
        <v>0</v>
      </c>
      <c r="O216" s="61">
        <f t="shared" si="57"/>
        <v>0</v>
      </c>
      <c r="P216" s="62">
        <f t="shared" si="58"/>
        <v>0</v>
      </c>
      <c r="Q216" s="62">
        <f t="shared" si="59"/>
        <v>0</v>
      </c>
    </row>
    <row r="217" spans="1:1028" x14ac:dyDescent="0.25">
      <c r="A217" s="140">
        <v>3</v>
      </c>
      <c r="B217" s="110" t="s">
        <v>465</v>
      </c>
      <c r="C217" s="183" t="s">
        <v>466</v>
      </c>
      <c r="D217" s="209" t="s">
        <v>467</v>
      </c>
      <c r="E217" s="140" t="s">
        <v>34</v>
      </c>
      <c r="F217" s="140">
        <v>500</v>
      </c>
      <c r="G217" s="208">
        <v>29</v>
      </c>
      <c r="H217" s="57"/>
      <c r="I217" s="57"/>
      <c r="J217" s="139"/>
      <c r="K217" s="139"/>
      <c r="L217" s="139"/>
      <c r="M217" s="211">
        <v>0</v>
      </c>
      <c r="N217" s="221">
        <v>0</v>
      </c>
      <c r="O217" s="61">
        <f t="shared" si="57"/>
        <v>0</v>
      </c>
      <c r="P217" s="62">
        <f t="shared" si="58"/>
        <v>0</v>
      </c>
      <c r="Q217" s="62">
        <f t="shared" si="59"/>
        <v>0</v>
      </c>
    </row>
    <row r="218" spans="1:1028" x14ac:dyDescent="0.25">
      <c r="A218" s="140">
        <v>4</v>
      </c>
      <c r="B218" s="184" t="s">
        <v>468</v>
      </c>
      <c r="C218" s="185" t="s">
        <v>469</v>
      </c>
      <c r="D218" s="76" t="s">
        <v>470</v>
      </c>
      <c r="E218" s="186" t="s">
        <v>461</v>
      </c>
      <c r="F218" s="186">
        <v>500</v>
      </c>
      <c r="G218" s="208">
        <v>4</v>
      </c>
      <c r="H218" s="109"/>
      <c r="I218" s="109"/>
      <c r="J218" s="187"/>
      <c r="K218" s="187"/>
      <c r="L218" s="187"/>
      <c r="M218" s="211">
        <v>0</v>
      </c>
      <c r="N218" s="221">
        <v>0</v>
      </c>
      <c r="O218" s="61">
        <f t="shared" si="57"/>
        <v>0</v>
      </c>
      <c r="P218" s="62">
        <f t="shared" si="58"/>
        <v>0</v>
      </c>
      <c r="Q218" s="62">
        <f t="shared" si="59"/>
        <v>0</v>
      </c>
    </row>
    <row r="219" spans="1:1028" x14ac:dyDescent="0.25">
      <c r="A219" s="140">
        <v>5</v>
      </c>
      <c r="B219" s="184" t="s">
        <v>471</v>
      </c>
      <c r="C219" s="185" t="s">
        <v>472</v>
      </c>
      <c r="D219" s="76" t="s">
        <v>473</v>
      </c>
      <c r="E219" s="186" t="s">
        <v>461</v>
      </c>
      <c r="F219" s="186">
        <v>1500</v>
      </c>
      <c r="G219" s="208">
        <v>1</v>
      </c>
      <c r="H219" s="188"/>
      <c r="I219" s="109"/>
      <c r="J219" s="187"/>
      <c r="K219" s="187"/>
      <c r="L219" s="187"/>
      <c r="M219" s="211">
        <v>0</v>
      </c>
      <c r="N219" s="221">
        <v>0</v>
      </c>
      <c r="O219" s="61">
        <f t="shared" si="57"/>
        <v>0</v>
      </c>
      <c r="P219" s="62">
        <f t="shared" si="58"/>
        <v>0</v>
      </c>
      <c r="Q219" s="62">
        <f t="shared" si="59"/>
        <v>0</v>
      </c>
    </row>
    <row r="220" spans="1:1028" x14ac:dyDescent="0.25">
      <c r="A220" s="140">
        <v>6</v>
      </c>
      <c r="B220" s="184" t="s">
        <v>474</v>
      </c>
      <c r="C220" s="185" t="s">
        <v>475</v>
      </c>
      <c r="D220" s="76" t="s">
        <v>476</v>
      </c>
      <c r="E220" s="186" t="s">
        <v>461</v>
      </c>
      <c r="F220" s="186">
        <v>1500</v>
      </c>
      <c r="G220" s="208">
        <v>1</v>
      </c>
      <c r="H220" s="188"/>
      <c r="I220" s="109"/>
      <c r="J220" s="187"/>
      <c r="K220" s="187"/>
      <c r="L220" s="187"/>
      <c r="M220" s="211">
        <v>0</v>
      </c>
      <c r="N220" s="221">
        <v>0</v>
      </c>
      <c r="O220" s="61">
        <f t="shared" si="57"/>
        <v>0</v>
      </c>
      <c r="P220" s="62">
        <f t="shared" si="58"/>
        <v>0</v>
      </c>
      <c r="Q220" s="62">
        <f t="shared" si="59"/>
        <v>0</v>
      </c>
    </row>
    <row r="221" spans="1:1028" x14ac:dyDescent="0.25">
      <c r="A221" s="140">
        <v>7</v>
      </c>
      <c r="B221" s="110" t="s">
        <v>477</v>
      </c>
      <c r="C221" s="185" t="s">
        <v>478</v>
      </c>
      <c r="D221" s="76" t="s">
        <v>479</v>
      </c>
      <c r="E221" s="140" t="s">
        <v>461</v>
      </c>
      <c r="F221" s="140">
        <v>100</v>
      </c>
      <c r="G221" s="208">
        <v>108</v>
      </c>
      <c r="H221" s="57"/>
      <c r="I221" s="57"/>
      <c r="J221" s="139"/>
      <c r="K221" s="139"/>
      <c r="L221" s="139"/>
      <c r="M221" s="211">
        <v>0</v>
      </c>
      <c r="N221" s="221">
        <v>0</v>
      </c>
      <c r="O221" s="61">
        <f t="shared" si="57"/>
        <v>0</v>
      </c>
      <c r="P221" s="62">
        <f t="shared" si="58"/>
        <v>0</v>
      </c>
      <c r="Q221" s="62">
        <f t="shared" si="59"/>
        <v>0</v>
      </c>
    </row>
    <row r="222" spans="1:1028" x14ac:dyDescent="0.25">
      <c r="A222" s="140">
        <v>8</v>
      </c>
      <c r="B222" s="110" t="s">
        <v>480</v>
      </c>
      <c r="C222" s="183" t="s">
        <v>481</v>
      </c>
      <c r="D222" s="209" t="s">
        <v>482</v>
      </c>
      <c r="E222" s="140" t="s">
        <v>461</v>
      </c>
      <c r="F222" s="140">
        <v>1000</v>
      </c>
      <c r="G222" s="208">
        <v>1</v>
      </c>
      <c r="H222" s="57"/>
      <c r="I222" s="57"/>
      <c r="J222" s="139"/>
      <c r="K222" s="139"/>
      <c r="L222" s="139"/>
      <c r="M222" s="211">
        <v>0</v>
      </c>
      <c r="N222" s="221">
        <v>0</v>
      </c>
      <c r="O222" s="61">
        <f t="shared" si="57"/>
        <v>0</v>
      </c>
      <c r="P222" s="62">
        <f t="shared" si="58"/>
        <v>0</v>
      </c>
      <c r="Q222" s="62">
        <f t="shared" si="59"/>
        <v>0</v>
      </c>
    </row>
    <row r="223" spans="1:1028" x14ac:dyDescent="0.25">
      <c r="A223" s="140">
        <v>9</v>
      </c>
      <c r="B223" s="110" t="s">
        <v>483</v>
      </c>
      <c r="C223" s="183" t="s">
        <v>484</v>
      </c>
      <c r="D223" s="76" t="s">
        <v>485</v>
      </c>
      <c r="E223" s="140" t="s">
        <v>461</v>
      </c>
      <c r="F223" s="140">
        <v>1000</v>
      </c>
      <c r="G223" s="208">
        <v>2</v>
      </c>
      <c r="H223" s="57"/>
      <c r="I223" s="57"/>
      <c r="J223" s="139"/>
      <c r="K223" s="139"/>
      <c r="L223" s="139"/>
      <c r="M223" s="211">
        <v>0</v>
      </c>
      <c r="N223" s="221">
        <v>0</v>
      </c>
      <c r="O223" s="61">
        <f t="shared" si="57"/>
        <v>0</v>
      </c>
      <c r="P223" s="62">
        <f t="shared" si="58"/>
        <v>0</v>
      </c>
      <c r="Q223" s="62">
        <f t="shared" si="59"/>
        <v>0</v>
      </c>
    </row>
    <row r="224" spans="1:1028" x14ac:dyDescent="0.25">
      <c r="A224" s="140">
        <v>10</v>
      </c>
      <c r="B224" s="110" t="s">
        <v>486</v>
      </c>
      <c r="C224" s="183" t="s">
        <v>487</v>
      </c>
      <c r="D224" s="209" t="s">
        <v>488</v>
      </c>
      <c r="E224" s="140" t="s">
        <v>34</v>
      </c>
      <c r="F224" s="140">
        <v>10</v>
      </c>
      <c r="G224" s="208">
        <v>78</v>
      </c>
      <c r="H224" s="57"/>
      <c r="I224" s="57"/>
      <c r="J224" s="139"/>
      <c r="K224" s="139"/>
      <c r="L224" s="139"/>
      <c r="M224" s="211">
        <v>0</v>
      </c>
      <c r="N224" s="221">
        <v>0</v>
      </c>
      <c r="O224" s="61">
        <f t="shared" si="57"/>
        <v>0</v>
      </c>
      <c r="P224" s="62">
        <f t="shared" si="58"/>
        <v>0</v>
      </c>
      <c r="Q224" s="62">
        <f t="shared" si="59"/>
        <v>0</v>
      </c>
    </row>
    <row r="225" spans="1:17" x14ac:dyDescent="0.25">
      <c r="A225" s="140">
        <v>11</v>
      </c>
      <c r="B225" s="169" t="s">
        <v>489</v>
      </c>
      <c r="C225" s="71" t="s">
        <v>490</v>
      </c>
      <c r="D225" s="190" t="s">
        <v>491</v>
      </c>
      <c r="E225" s="140" t="s">
        <v>34</v>
      </c>
      <c r="F225" s="172">
        <v>12</v>
      </c>
      <c r="G225" s="207">
        <v>1</v>
      </c>
      <c r="H225" s="189"/>
      <c r="I225" s="189"/>
      <c r="J225" s="191"/>
      <c r="K225" s="191"/>
      <c r="L225" s="191"/>
      <c r="M225" s="211">
        <v>0</v>
      </c>
      <c r="N225" s="221">
        <v>0</v>
      </c>
      <c r="O225" s="61">
        <f t="shared" si="57"/>
        <v>0</v>
      </c>
      <c r="P225" s="62">
        <f t="shared" si="58"/>
        <v>0</v>
      </c>
      <c r="Q225" s="62">
        <f t="shared" si="59"/>
        <v>0</v>
      </c>
    </row>
    <row r="226" spans="1:17" x14ac:dyDescent="0.25">
      <c r="A226" s="140">
        <v>12</v>
      </c>
      <c r="B226" s="110" t="s">
        <v>492</v>
      </c>
      <c r="C226" s="185" t="s">
        <v>493</v>
      </c>
      <c r="D226" s="125" t="s">
        <v>494</v>
      </c>
      <c r="E226" s="140" t="s">
        <v>34</v>
      </c>
      <c r="F226" s="140">
        <v>50</v>
      </c>
      <c r="G226" s="208">
        <v>102</v>
      </c>
      <c r="H226" s="57"/>
      <c r="I226" s="57"/>
      <c r="J226" s="139"/>
      <c r="K226" s="139"/>
      <c r="L226" s="139"/>
      <c r="M226" s="211">
        <v>0</v>
      </c>
      <c r="N226" s="221">
        <v>0</v>
      </c>
      <c r="O226" s="61">
        <f t="shared" si="57"/>
        <v>0</v>
      </c>
      <c r="P226" s="62">
        <f t="shared" si="58"/>
        <v>0</v>
      </c>
      <c r="Q226" s="62">
        <f t="shared" si="59"/>
        <v>0</v>
      </c>
    </row>
    <row r="227" spans="1:17" x14ac:dyDescent="0.25">
      <c r="A227" s="140">
        <v>13</v>
      </c>
      <c r="B227" s="110" t="s">
        <v>495</v>
      </c>
      <c r="C227" s="183" t="s">
        <v>496</v>
      </c>
      <c r="D227" s="125" t="s">
        <v>497</v>
      </c>
      <c r="E227" s="140" t="s">
        <v>461</v>
      </c>
      <c r="F227" s="140">
        <v>10</v>
      </c>
      <c r="G227" s="208">
        <v>12</v>
      </c>
      <c r="H227" s="57"/>
      <c r="I227" s="57"/>
      <c r="J227" s="139"/>
      <c r="K227" s="139"/>
      <c r="L227" s="139"/>
      <c r="M227" s="211">
        <v>0</v>
      </c>
      <c r="N227" s="221">
        <v>0</v>
      </c>
      <c r="O227" s="61">
        <f>+M227+N227*M227/100</f>
        <v>0</v>
      </c>
      <c r="P227" s="62">
        <f t="shared" si="58"/>
        <v>0</v>
      </c>
      <c r="Q227" s="62">
        <f t="shared" si="59"/>
        <v>0</v>
      </c>
    </row>
    <row r="228" spans="1:17" ht="15.75" x14ac:dyDescent="0.25">
      <c r="A228" s="141"/>
      <c r="B228" s="141"/>
      <c r="C228" s="142" t="s">
        <v>498</v>
      </c>
      <c r="D228" s="80"/>
      <c r="E228" s="81"/>
      <c r="F228" s="81"/>
      <c r="G228" s="81"/>
      <c r="H228" s="82"/>
      <c r="I228" s="82"/>
      <c r="J228" s="83"/>
      <c r="K228" s="83"/>
      <c r="L228" s="83"/>
      <c r="M228" s="84"/>
      <c r="N228" s="234"/>
      <c r="O228" s="192"/>
      <c r="P228" s="192">
        <f t="shared" ref="P228:Q228" si="60">SUM(P215:P227)</f>
        <v>0</v>
      </c>
      <c r="Q228" s="192">
        <f t="shared" si="60"/>
        <v>0</v>
      </c>
    </row>
    <row r="229" spans="1:17" ht="54" x14ac:dyDescent="0.25">
      <c r="A229" s="193"/>
      <c r="B229" s="193"/>
      <c r="C229" s="194" t="s">
        <v>499</v>
      </c>
      <c r="D229" s="194"/>
      <c r="E229" s="195"/>
      <c r="F229" s="195"/>
      <c r="G229" s="195"/>
      <c r="H229" s="196"/>
      <c r="I229" s="196"/>
      <c r="J229" s="197"/>
      <c r="K229" s="197"/>
      <c r="L229" s="197"/>
      <c r="M229" s="198"/>
      <c r="N229" s="235"/>
      <c r="O229" s="199"/>
      <c r="P229" s="199">
        <f>+P39+P133+P155+P173+P182+P196+P207+P228</f>
        <v>0</v>
      </c>
      <c r="Q229" s="199">
        <f>+Q39+Q133+Q155+Q173+Q182+Q196+Q207+Q228</f>
        <v>0</v>
      </c>
    </row>
    <row r="230" spans="1:17" ht="18" x14ac:dyDescent="0.25">
      <c r="A230" s="200"/>
      <c r="B230" s="200"/>
      <c r="C230" s="201"/>
      <c r="D230" s="201"/>
      <c r="E230" s="202"/>
      <c r="F230" s="202"/>
      <c r="G230" s="202"/>
      <c r="H230" s="203"/>
      <c r="I230" s="203"/>
      <c r="J230" s="204"/>
      <c r="K230" s="204"/>
      <c r="L230" s="204"/>
      <c r="M230" s="205"/>
      <c r="N230" s="236"/>
      <c r="O230" s="206"/>
      <c r="P230" s="206"/>
      <c r="Q230" s="206"/>
    </row>
    <row r="231" spans="1:17" ht="18" x14ac:dyDescent="0.25">
      <c r="A231" s="86"/>
      <c r="B231" s="86"/>
      <c r="C231" s="144" t="s">
        <v>97</v>
      </c>
      <c r="D231" s="201"/>
      <c r="E231" s="202"/>
      <c r="F231" s="202"/>
      <c r="G231" s="202"/>
      <c r="H231" s="203"/>
      <c r="I231" s="203"/>
      <c r="J231" s="204"/>
      <c r="K231" s="204"/>
      <c r="L231" s="204"/>
      <c r="M231" s="205"/>
      <c r="N231" s="236"/>
      <c r="O231" s="206"/>
      <c r="P231" s="206"/>
      <c r="Q231" s="206"/>
    </row>
    <row r="232" spans="1:17" ht="18" x14ac:dyDescent="0.25">
      <c r="A232" s="143" t="s">
        <v>416</v>
      </c>
      <c r="B232" s="143"/>
      <c r="C232" s="144"/>
      <c r="D232" s="201"/>
      <c r="E232" s="202"/>
      <c r="F232" s="202"/>
      <c r="G232" s="202"/>
      <c r="H232" s="203"/>
      <c r="I232" s="203"/>
      <c r="J232" s="204"/>
      <c r="K232" s="204"/>
      <c r="L232" s="204"/>
      <c r="M232" s="205"/>
      <c r="N232" s="236"/>
      <c r="O232" s="206"/>
      <c r="P232" s="206"/>
      <c r="Q232" s="206"/>
    </row>
    <row r="233" spans="1:17" ht="18" x14ac:dyDescent="0.25">
      <c r="A233" s="200"/>
      <c r="B233" s="200"/>
      <c r="C233" s="201"/>
      <c r="D233" s="201"/>
      <c r="E233" s="202"/>
      <c r="F233" s="202"/>
      <c r="G233" s="202"/>
      <c r="H233" s="203"/>
      <c r="I233" s="203"/>
      <c r="J233" s="204"/>
      <c r="K233" s="204"/>
      <c r="L233" s="204"/>
      <c r="M233" s="205"/>
      <c r="N233" s="236"/>
      <c r="O233" s="206"/>
      <c r="P233" s="206"/>
      <c r="Q233" s="206"/>
    </row>
    <row r="234" spans="1:17" x14ac:dyDescent="0.25">
      <c r="B234" t="s">
        <v>500</v>
      </c>
      <c r="C234"/>
      <c r="D234"/>
      <c r="F234" s="210"/>
    </row>
    <row r="235" spans="1:17" x14ac:dyDescent="0.25">
      <c r="B235" t="s">
        <v>508</v>
      </c>
      <c r="C235"/>
      <c r="D235"/>
      <c r="E235" t="s">
        <v>501</v>
      </c>
      <c r="F235" s="210"/>
    </row>
    <row r="236" spans="1:17" x14ac:dyDescent="0.25">
      <c r="B236" t="s">
        <v>509</v>
      </c>
      <c r="C236"/>
      <c r="D236"/>
      <c r="E236" t="s">
        <v>502</v>
      </c>
      <c r="F236" s="210"/>
    </row>
    <row r="237" spans="1:17" x14ac:dyDescent="0.25">
      <c r="B237" t="s">
        <v>510</v>
      </c>
      <c r="C237"/>
      <c r="D237"/>
      <c r="E237" t="s">
        <v>514</v>
      </c>
      <c r="F237" s="210"/>
      <c r="N237" s="225" t="s">
        <v>7</v>
      </c>
    </row>
    <row r="238" spans="1:17" x14ac:dyDescent="0.25">
      <c r="B238" t="s">
        <v>511</v>
      </c>
      <c r="C238"/>
      <c r="D238"/>
      <c r="E238" t="s">
        <v>517</v>
      </c>
      <c r="F238" s="210"/>
    </row>
    <row r="239" spans="1:17" x14ac:dyDescent="0.25">
      <c r="B239" t="s">
        <v>512</v>
      </c>
      <c r="C239"/>
      <c r="D239"/>
      <c r="E239" t="s">
        <v>516</v>
      </c>
      <c r="F239" s="210"/>
    </row>
    <row r="240" spans="1:17" x14ac:dyDescent="0.25">
      <c r="B240" t="s">
        <v>513</v>
      </c>
      <c r="C240"/>
      <c r="D240"/>
      <c r="E240" t="s">
        <v>515</v>
      </c>
      <c r="F240" s="210"/>
    </row>
    <row r="241" spans="1:10" x14ac:dyDescent="0.25">
      <c r="B241"/>
      <c r="C241"/>
      <c r="D241"/>
      <c r="F241" s="210"/>
    </row>
    <row r="242" spans="1:10" x14ac:dyDescent="0.25">
      <c r="B242" t="s">
        <v>503</v>
      </c>
      <c r="C242"/>
      <c r="D242"/>
      <c r="F242" s="210"/>
    </row>
    <row r="243" spans="1:10" x14ac:dyDescent="0.25">
      <c r="B243"/>
      <c r="C243"/>
      <c r="D243"/>
      <c r="F243" s="210"/>
    </row>
    <row r="244" spans="1:10" x14ac:dyDescent="0.25">
      <c r="B244" t="s">
        <v>504</v>
      </c>
      <c r="C244"/>
      <c r="D244"/>
      <c r="F244" s="210"/>
      <c r="J244" t="s">
        <v>505</v>
      </c>
    </row>
    <row r="245" spans="1:10" x14ac:dyDescent="0.25">
      <c r="B245" t="s">
        <v>506</v>
      </c>
      <c r="C245"/>
      <c r="D245"/>
      <c r="E245" t="s">
        <v>507</v>
      </c>
      <c r="F245" s="210"/>
    </row>
    <row r="250" spans="1:10" x14ac:dyDescent="0.25">
      <c r="A250" s="150"/>
    </row>
    <row r="251" spans="1:10" x14ac:dyDescent="0.25">
      <c r="A251" s="150"/>
    </row>
    <row r="252" spans="1:10" x14ac:dyDescent="0.25">
      <c r="A252" s="150"/>
    </row>
    <row r="253" spans="1:10" x14ac:dyDescent="0.25">
      <c r="A253" s="150"/>
    </row>
    <row r="254" spans="1:10" x14ac:dyDescent="0.25">
      <c r="A254" s="150"/>
    </row>
    <row r="255" spans="1:10" x14ac:dyDescent="0.25">
      <c r="A255" s="150"/>
    </row>
    <row r="256" spans="1:10" x14ac:dyDescent="0.25">
      <c r="A256" s="150"/>
    </row>
    <row r="257" spans="1:1" x14ac:dyDescent="0.25">
      <c r="A257" s="150"/>
    </row>
    <row r="258" spans="1:1" x14ac:dyDescent="0.25">
      <c r="A258" s="150"/>
    </row>
    <row r="259" spans="1:1" x14ac:dyDescent="0.25">
      <c r="A259" s="150"/>
    </row>
  </sheetData>
  <mergeCells count="18">
    <mergeCell ref="E111:Q111"/>
    <mergeCell ref="A1:Q1"/>
    <mergeCell ref="A13:Q13"/>
    <mergeCell ref="E18:Q18"/>
    <mergeCell ref="E26:Q26"/>
    <mergeCell ref="E28:Q28"/>
    <mergeCell ref="E33:Q33"/>
    <mergeCell ref="A53:G53"/>
    <mergeCell ref="E57:Q57"/>
    <mergeCell ref="E85:Q85"/>
    <mergeCell ref="E100:Q100"/>
    <mergeCell ref="E169:Q169"/>
    <mergeCell ref="E127:Q127"/>
    <mergeCell ref="A136:G136"/>
    <mergeCell ref="E147:Q147"/>
    <mergeCell ref="E150:Q150"/>
    <mergeCell ref="A158:G158"/>
    <mergeCell ref="E162:Q16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Kandrič</dc:creator>
  <cp:lastModifiedBy>Maja Kandrič</cp:lastModifiedBy>
  <cp:lastPrinted>2021-10-19T07:49:51Z</cp:lastPrinted>
  <dcterms:created xsi:type="dcterms:W3CDTF">2021-10-19T04:45:32Z</dcterms:created>
  <dcterms:modified xsi:type="dcterms:W3CDTF">2021-10-19T07:50:11Z</dcterms:modified>
</cp:coreProperties>
</file>