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JAVNA NAROČILA\Javna naročila MK\2021\ZDRAVSTVENI MATERIAL\RAZPISNA DOKUMENTACIJA\"/>
    </mc:Choice>
  </mc:AlternateContent>
  <bookViews>
    <workbookView xWindow="0" yWindow="0" windowWidth="20490" windowHeight="7755"/>
  </bookViews>
  <sheets>
    <sheet name="List1" sheetId="1" r:id="rId1"/>
  </sheets>
  <definedNames>
    <definedName name="_xlnm.Print_Area" localSheetId="0">List1!$A$1:$R$453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2" i="1" l="1"/>
  <c r="O92" i="1"/>
  <c r="O93" i="1"/>
  <c r="M92" i="1"/>
  <c r="N92" i="1" s="1"/>
  <c r="P92" i="1" s="1"/>
  <c r="M93" i="1"/>
  <c r="N93" i="1" s="1"/>
  <c r="P93" i="1" s="1"/>
  <c r="M15" i="1" l="1"/>
  <c r="N15" i="1" s="1"/>
  <c r="P15" i="1" s="1"/>
  <c r="O15" i="1"/>
  <c r="O427" i="1" l="1"/>
  <c r="M427" i="1"/>
  <c r="N427" i="1" s="1"/>
  <c r="P427" i="1" s="1"/>
  <c r="O426" i="1"/>
  <c r="M426" i="1"/>
  <c r="N426" i="1" s="1"/>
  <c r="P426" i="1" s="1"/>
  <c r="O425" i="1"/>
  <c r="M425" i="1"/>
  <c r="N425" i="1" s="1"/>
  <c r="P425" i="1" s="1"/>
  <c r="O424" i="1"/>
  <c r="M424" i="1"/>
  <c r="N424" i="1" s="1"/>
  <c r="P424" i="1" s="1"/>
  <c r="O423" i="1"/>
  <c r="M423" i="1"/>
  <c r="N423" i="1" s="1"/>
  <c r="P423" i="1" s="1"/>
  <c r="O422" i="1"/>
  <c r="M422" i="1"/>
  <c r="N422" i="1" s="1"/>
  <c r="P422" i="1" s="1"/>
  <c r="O421" i="1"/>
  <c r="M421" i="1"/>
  <c r="N421" i="1" s="1"/>
  <c r="P421" i="1" s="1"/>
  <c r="O420" i="1"/>
  <c r="M420" i="1"/>
  <c r="N420" i="1" s="1"/>
  <c r="P420" i="1" s="1"/>
  <c r="O419" i="1"/>
  <c r="M419" i="1"/>
  <c r="N419" i="1" s="1"/>
  <c r="P419" i="1" s="1"/>
  <c r="O418" i="1"/>
  <c r="M418" i="1"/>
  <c r="N418" i="1" s="1"/>
  <c r="P418" i="1" s="1"/>
  <c r="O417" i="1"/>
  <c r="M417" i="1"/>
  <c r="N417" i="1" s="1"/>
  <c r="P417" i="1" s="1"/>
  <c r="O416" i="1"/>
  <c r="M416" i="1"/>
  <c r="N416" i="1" s="1"/>
  <c r="P416" i="1" s="1"/>
  <c r="O415" i="1"/>
  <c r="M415" i="1"/>
  <c r="N415" i="1" s="1"/>
  <c r="P415" i="1" s="1"/>
  <c r="O414" i="1"/>
  <c r="M414" i="1"/>
  <c r="N414" i="1" s="1"/>
  <c r="P414" i="1" s="1"/>
  <c r="O413" i="1"/>
  <c r="M413" i="1"/>
  <c r="N413" i="1" s="1"/>
  <c r="P413" i="1" s="1"/>
  <c r="O412" i="1"/>
  <c r="O428" i="1" s="1"/>
  <c r="N412" i="1"/>
  <c r="P412" i="1" s="1"/>
  <c r="O406" i="1"/>
  <c r="M406" i="1"/>
  <c r="N406" i="1" s="1"/>
  <c r="P406" i="1" s="1"/>
  <c r="O405" i="1"/>
  <c r="M405" i="1"/>
  <c r="N405" i="1" s="1"/>
  <c r="P405" i="1" s="1"/>
  <c r="O404" i="1"/>
  <c r="M404" i="1"/>
  <c r="N404" i="1" s="1"/>
  <c r="P404" i="1" s="1"/>
  <c r="O403" i="1"/>
  <c r="M403" i="1"/>
  <c r="N403" i="1" s="1"/>
  <c r="P403" i="1" s="1"/>
  <c r="O402" i="1"/>
  <c r="M402" i="1"/>
  <c r="N402" i="1" s="1"/>
  <c r="P402" i="1" s="1"/>
  <c r="O401" i="1"/>
  <c r="M401" i="1"/>
  <c r="N401" i="1" s="1"/>
  <c r="P401" i="1" s="1"/>
  <c r="O400" i="1"/>
  <c r="M400" i="1"/>
  <c r="N400" i="1" s="1"/>
  <c r="P400" i="1" s="1"/>
  <c r="O399" i="1"/>
  <c r="M399" i="1"/>
  <c r="N399" i="1" s="1"/>
  <c r="P399" i="1" s="1"/>
  <c r="O398" i="1"/>
  <c r="M398" i="1"/>
  <c r="N398" i="1" s="1"/>
  <c r="P398" i="1" s="1"/>
  <c r="O397" i="1"/>
  <c r="M397" i="1"/>
  <c r="N397" i="1" s="1"/>
  <c r="P397" i="1" s="1"/>
  <c r="O396" i="1"/>
  <c r="M396" i="1"/>
  <c r="N396" i="1" s="1"/>
  <c r="P396" i="1" s="1"/>
  <c r="O395" i="1"/>
  <c r="M395" i="1"/>
  <c r="N395" i="1" s="1"/>
  <c r="P395" i="1" s="1"/>
  <c r="O394" i="1"/>
  <c r="M394" i="1"/>
  <c r="N394" i="1" s="1"/>
  <c r="P394" i="1" s="1"/>
  <c r="O393" i="1"/>
  <c r="M393" i="1"/>
  <c r="N393" i="1" s="1"/>
  <c r="P393" i="1" s="1"/>
  <c r="O392" i="1"/>
  <c r="M392" i="1"/>
  <c r="N392" i="1" s="1"/>
  <c r="P392" i="1" s="1"/>
  <c r="O391" i="1"/>
  <c r="M391" i="1"/>
  <c r="N391" i="1" s="1"/>
  <c r="P391" i="1" s="1"/>
  <c r="O390" i="1"/>
  <c r="M390" i="1"/>
  <c r="N390" i="1" s="1"/>
  <c r="P390" i="1" s="1"/>
  <c r="O389" i="1"/>
  <c r="M389" i="1"/>
  <c r="N389" i="1" s="1"/>
  <c r="P389" i="1" s="1"/>
  <c r="O388" i="1"/>
  <c r="M388" i="1"/>
  <c r="N388" i="1" s="1"/>
  <c r="P388" i="1" s="1"/>
  <c r="O387" i="1"/>
  <c r="O407" i="1" s="1"/>
  <c r="M387" i="1"/>
  <c r="N387" i="1" s="1"/>
  <c r="P387" i="1" s="1"/>
  <c r="O381" i="1"/>
  <c r="M381" i="1"/>
  <c r="N381" i="1" s="1"/>
  <c r="P381" i="1" s="1"/>
  <c r="O380" i="1"/>
  <c r="M380" i="1"/>
  <c r="N380" i="1" s="1"/>
  <c r="P380" i="1" s="1"/>
  <c r="O379" i="1"/>
  <c r="M379" i="1"/>
  <c r="N379" i="1" s="1"/>
  <c r="P379" i="1" s="1"/>
  <c r="O378" i="1"/>
  <c r="M378" i="1"/>
  <c r="N378" i="1" s="1"/>
  <c r="P378" i="1" s="1"/>
  <c r="O377" i="1"/>
  <c r="M377" i="1"/>
  <c r="N377" i="1" s="1"/>
  <c r="P377" i="1" s="1"/>
  <c r="O376" i="1"/>
  <c r="M376" i="1"/>
  <c r="N376" i="1" s="1"/>
  <c r="P376" i="1" s="1"/>
  <c r="O375" i="1"/>
  <c r="M375" i="1"/>
  <c r="N375" i="1" s="1"/>
  <c r="P375" i="1" s="1"/>
  <c r="O374" i="1"/>
  <c r="M374" i="1"/>
  <c r="N374" i="1" s="1"/>
  <c r="P374" i="1" s="1"/>
  <c r="O373" i="1"/>
  <c r="M373" i="1"/>
  <c r="N373" i="1" s="1"/>
  <c r="P373" i="1" s="1"/>
  <c r="O372" i="1"/>
  <c r="M372" i="1"/>
  <c r="N372" i="1" s="1"/>
  <c r="P372" i="1" s="1"/>
  <c r="O371" i="1"/>
  <c r="M371" i="1"/>
  <c r="N371" i="1" s="1"/>
  <c r="P371" i="1" s="1"/>
  <c r="O365" i="1"/>
  <c r="M365" i="1"/>
  <c r="N365" i="1" s="1"/>
  <c r="P365" i="1" s="1"/>
  <c r="O364" i="1"/>
  <c r="M364" i="1"/>
  <c r="N364" i="1" s="1"/>
  <c r="P364" i="1" s="1"/>
  <c r="O363" i="1"/>
  <c r="M363" i="1"/>
  <c r="N363" i="1" s="1"/>
  <c r="P363" i="1" s="1"/>
  <c r="O362" i="1"/>
  <c r="M362" i="1"/>
  <c r="N362" i="1" s="1"/>
  <c r="P362" i="1" s="1"/>
  <c r="O361" i="1"/>
  <c r="M361" i="1"/>
  <c r="N361" i="1" s="1"/>
  <c r="P361" i="1" s="1"/>
  <c r="O360" i="1"/>
  <c r="M360" i="1"/>
  <c r="N360" i="1" s="1"/>
  <c r="P360" i="1" s="1"/>
  <c r="O359" i="1"/>
  <c r="M359" i="1"/>
  <c r="N359" i="1" s="1"/>
  <c r="P359" i="1" s="1"/>
  <c r="O358" i="1"/>
  <c r="M358" i="1"/>
  <c r="N358" i="1" s="1"/>
  <c r="P358" i="1" s="1"/>
  <c r="O357" i="1"/>
  <c r="M357" i="1"/>
  <c r="N357" i="1" s="1"/>
  <c r="P357" i="1" s="1"/>
  <c r="O356" i="1"/>
  <c r="M356" i="1"/>
  <c r="N356" i="1" s="1"/>
  <c r="P356" i="1" s="1"/>
  <c r="O355" i="1"/>
  <c r="M355" i="1"/>
  <c r="N355" i="1" s="1"/>
  <c r="P355" i="1" s="1"/>
  <c r="O354" i="1"/>
  <c r="M354" i="1"/>
  <c r="N354" i="1" s="1"/>
  <c r="P354" i="1" s="1"/>
  <c r="O353" i="1"/>
  <c r="M353" i="1"/>
  <c r="N353" i="1" s="1"/>
  <c r="P353" i="1" s="1"/>
  <c r="O352" i="1"/>
  <c r="M352" i="1"/>
  <c r="N352" i="1" s="1"/>
  <c r="P352" i="1" s="1"/>
  <c r="O351" i="1"/>
  <c r="M351" i="1"/>
  <c r="N351" i="1" s="1"/>
  <c r="P351" i="1" s="1"/>
  <c r="O350" i="1"/>
  <c r="M350" i="1"/>
  <c r="N350" i="1" s="1"/>
  <c r="P350" i="1" s="1"/>
  <c r="O349" i="1"/>
  <c r="M349" i="1"/>
  <c r="N349" i="1" s="1"/>
  <c r="P349" i="1" s="1"/>
  <c r="O348" i="1"/>
  <c r="M348" i="1"/>
  <c r="N348" i="1" s="1"/>
  <c r="P348" i="1" s="1"/>
  <c r="O347" i="1"/>
  <c r="M347" i="1"/>
  <c r="N347" i="1" s="1"/>
  <c r="P347" i="1" s="1"/>
  <c r="O346" i="1"/>
  <c r="M346" i="1"/>
  <c r="N346" i="1" s="1"/>
  <c r="P346" i="1" s="1"/>
  <c r="O345" i="1"/>
  <c r="M345" i="1"/>
  <c r="N345" i="1" s="1"/>
  <c r="P345" i="1" s="1"/>
  <c r="O344" i="1"/>
  <c r="M344" i="1"/>
  <c r="N344" i="1" s="1"/>
  <c r="P344" i="1" s="1"/>
  <c r="O343" i="1"/>
  <c r="M343" i="1"/>
  <c r="N343" i="1" s="1"/>
  <c r="P343" i="1" s="1"/>
  <c r="O342" i="1"/>
  <c r="M342" i="1"/>
  <c r="N342" i="1" s="1"/>
  <c r="P342" i="1" s="1"/>
  <c r="O341" i="1"/>
  <c r="M341" i="1"/>
  <c r="N341" i="1" s="1"/>
  <c r="P341" i="1" s="1"/>
  <c r="O340" i="1"/>
  <c r="M340" i="1"/>
  <c r="N340" i="1" s="1"/>
  <c r="P340" i="1" s="1"/>
  <c r="O339" i="1"/>
  <c r="M339" i="1"/>
  <c r="N339" i="1" s="1"/>
  <c r="P339" i="1" s="1"/>
  <c r="O338" i="1"/>
  <c r="M338" i="1"/>
  <c r="N338" i="1" s="1"/>
  <c r="P338" i="1" s="1"/>
  <c r="O337" i="1"/>
  <c r="M337" i="1"/>
  <c r="N337" i="1" s="1"/>
  <c r="P337" i="1" s="1"/>
  <c r="O336" i="1"/>
  <c r="M336" i="1"/>
  <c r="N336" i="1" s="1"/>
  <c r="P336" i="1" s="1"/>
  <c r="O335" i="1"/>
  <c r="M335" i="1"/>
  <c r="N335" i="1" s="1"/>
  <c r="P335" i="1" s="1"/>
  <c r="O334" i="1"/>
  <c r="M334" i="1"/>
  <c r="N334" i="1" s="1"/>
  <c r="P334" i="1" s="1"/>
  <c r="O333" i="1"/>
  <c r="M333" i="1"/>
  <c r="N333" i="1" s="1"/>
  <c r="P333" i="1" s="1"/>
  <c r="O332" i="1"/>
  <c r="M332" i="1"/>
  <c r="N332" i="1" s="1"/>
  <c r="P332" i="1" s="1"/>
  <c r="O331" i="1"/>
  <c r="M331" i="1"/>
  <c r="N331" i="1" s="1"/>
  <c r="P331" i="1" s="1"/>
  <c r="O330" i="1"/>
  <c r="M330" i="1"/>
  <c r="N330" i="1" s="1"/>
  <c r="P330" i="1" s="1"/>
  <c r="O329" i="1"/>
  <c r="M329" i="1"/>
  <c r="N329" i="1" s="1"/>
  <c r="P329" i="1" s="1"/>
  <c r="O328" i="1"/>
  <c r="M328" i="1"/>
  <c r="N328" i="1" s="1"/>
  <c r="P328" i="1" s="1"/>
  <c r="O327" i="1"/>
  <c r="M327" i="1"/>
  <c r="N327" i="1" s="1"/>
  <c r="P327" i="1" s="1"/>
  <c r="O326" i="1"/>
  <c r="M326" i="1"/>
  <c r="N326" i="1" s="1"/>
  <c r="P326" i="1" s="1"/>
  <c r="O325" i="1"/>
  <c r="M325" i="1"/>
  <c r="N325" i="1" s="1"/>
  <c r="P325" i="1" s="1"/>
  <c r="O324" i="1"/>
  <c r="M324" i="1"/>
  <c r="N324" i="1" s="1"/>
  <c r="P324" i="1" s="1"/>
  <c r="O323" i="1"/>
  <c r="M323" i="1"/>
  <c r="N323" i="1" s="1"/>
  <c r="P323" i="1" s="1"/>
  <c r="O322" i="1"/>
  <c r="M322" i="1"/>
  <c r="N322" i="1" s="1"/>
  <c r="P322" i="1" s="1"/>
  <c r="O321" i="1"/>
  <c r="M321" i="1"/>
  <c r="N321" i="1" s="1"/>
  <c r="P321" i="1" s="1"/>
  <c r="O320" i="1"/>
  <c r="M320" i="1"/>
  <c r="N320" i="1" s="1"/>
  <c r="P320" i="1" s="1"/>
  <c r="O319" i="1"/>
  <c r="M319" i="1"/>
  <c r="N319" i="1" s="1"/>
  <c r="P319" i="1" s="1"/>
  <c r="O318" i="1"/>
  <c r="M318" i="1"/>
  <c r="N318" i="1" s="1"/>
  <c r="P318" i="1" s="1"/>
  <c r="O317" i="1"/>
  <c r="M317" i="1"/>
  <c r="N317" i="1" s="1"/>
  <c r="P317" i="1" s="1"/>
  <c r="O316" i="1"/>
  <c r="M316" i="1"/>
  <c r="N316" i="1" s="1"/>
  <c r="P316" i="1" s="1"/>
  <c r="O315" i="1"/>
  <c r="M315" i="1"/>
  <c r="N315" i="1" s="1"/>
  <c r="P315" i="1" s="1"/>
  <c r="O314" i="1"/>
  <c r="M314" i="1"/>
  <c r="N314" i="1" s="1"/>
  <c r="P314" i="1" s="1"/>
  <c r="O313" i="1"/>
  <c r="M313" i="1"/>
  <c r="N313" i="1" s="1"/>
  <c r="P313" i="1" s="1"/>
  <c r="O312" i="1"/>
  <c r="M312" i="1"/>
  <c r="N312" i="1" s="1"/>
  <c r="P312" i="1" s="1"/>
  <c r="O311" i="1"/>
  <c r="M311" i="1"/>
  <c r="N311" i="1" s="1"/>
  <c r="P311" i="1" s="1"/>
  <c r="O310" i="1"/>
  <c r="M310" i="1"/>
  <c r="N310" i="1" s="1"/>
  <c r="P310" i="1" s="1"/>
  <c r="O309" i="1"/>
  <c r="M309" i="1"/>
  <c r="N309" i="1" s="1"/>
  <c r="P309" i="1" s="1"/>
  <c r="O308" i="1"/>
  <c r="M308" i="1"/>
  <c r="N308" i="1" s="1"/>
  <c r="P308" i="1" s="1"/>
  <c r="O307" i="1"/>
  <c r="M307" i="1"/>
  <c r="N307" i="1" s="1"/>
  <c r="P307" i="1" s="1"/>
  <c r="O306" i="1"/>
  <c r="M306" i="1"/>
  <c r="N306" i="1" s="1"/>
  <c r="P306" i="1" s="1"/>
  <c r="O305" i="1"/>
  <c r="M305" i="1"/>
  <c r="N305" i="1" s="1"/>
  <c r="P305" i="1" s="1"/>
  <c r="O304" i="1"/>
  <c r="M304" i="1"/>
  <c r="N304" i="1" s="1"/>
  <c r="P304" i="1" s="1"/>
  <c r="O303" i="1"/>
  <c r="M303" i="1"/>
  <c r="N303" i="1" s="1"/>
  <c r="P303" i="1" s="1"/>
  <c r="O302" i="1"/>
  <c r="M302" i="1"/>
  <c r="N302" i="1" s="1"/>
  <c r="P302" i="1" s="1"/>
  <c r="O301" i="1"/>
  <c r="M301" i="1"/>
  <c r="N301" i="1" s="1"/>
  <c r="P301" i="1" s="1"/>
  <c r="O300" i="1"/>
  <c r="M300" i="1"/>
  <c r="N300" i="1" s="1"/>
  <c r="P300" i="1" s="1"/>
  <c r="O299" i="1"/>
  <c r="M299" i="1"/>
  <c r="N299" i="1" s="1"/>
  <c r="P299" i="1" s="1"/>
  <c r="O298" i="1"/>
  <c r="M298" i="1"/>
  <c r="N298" i="1" s="1"/>
  <c r="P298" i="1" s="1"/>
  <c r="O297" i="1"/>
  <c r="M297" i="1"/>
  <c r="N297" i="1" s="1"/>
  <c r="P297" i="1" s="1"/>
  <c r="O296" i="1"/>
  <c r="M296" i="1"/>
  <c r="N296" i="1" s="1"/>
  <c r="P296" i="1" s="1"/>
  <c r="O295" i="1"/>
  <c r="M295" i="1"/>
  <c r="N295" i="1" s="1"/>
  <c r="P295" i="1" s="1"/>
  <c r="O294" i="1"/>
  <c r="M294" i="1"/>
  <c r="N294" i="1" s="1"/>
  <c r="P294" i="1" s="1"/>
  <c r="O293" i="1"/>
  <c r="M293" i="1"/>
  <c r="N293" i="1" s="1"/>
  <c r="P293" i="1" s="1"/>
  <c r="O292" i="1"/>
  <c r="M292" i="1"/>
  <c r="N292" i="1" s="1"/>
  <c r="P292" i="1" s="1"/>
  <c r="O291" i="1"/>
  <c r="M291" i="1"/>
  <c r="N291" i="1" s="1"/>
  <c r="P291" i="1" s="1"/>
  <c r="O290" i="1"/>
  <c r="M290" i="1"/>
  <c r="N290" i="1" s="1"/>
  <c r="P290" i="1" s="1"/>
  <c r="O289" i="1"/>
  <c r="M289" i="1"/>
  <c r="N289" i="1" s="1"/>
  <c r="P289" i="1" s="1"/>
  <c r="O288" i="1"/>
  <c r="M288" i="1"/>
  <c r="N288" i="1" s="1"/>
  <c r="P288" i="1" s="1"/>
  <c r="O287" i="1"/>
  <c r="M287" i="1"/>
  <c r="N287" i="1" s="1"/>
  <c r="P287" i="1" s="1"/>
  <c r="O286" i="1"/>
  <c r="M286" i="1"/>
  <c r="N286" i="1" s="1"/>
  <c r="P286" i="1" s="1"/>
  <c r="O285" i="1"/>
  <c r="M285" i="1"/>
  <c r="N285" i="1" s="1"/>
  <c r="P285" i="1" s="1"/>
  <c r="O284" i="1"/>
  <c r="M284" i="1"/>
  <c r="N284" i="1" s="1"/>
  <c r="P284" i="1" s="1"/>
  <c r="O283" i="1"/>
  <c r="M283" i="1"/>
  <c r="N283" i="1" s="1"/>
  <c r="P283" i="1" s="1"/>
  <c r="O282" i="1"/>
  <c r="M282" i="1"/>
  <c r="N282" i="1" s="1"/>
  <c r="P282" i="1" s="1"/>
  <c r="O281" i="1"/>
  <c r="M281" i="1"/>
  <c r="N281" i="1" s="1"/>
  <c r="P281" i="1" s="1"/>
  <c r="O280" i="1"/>
  <c r="M280" i="1"/>
  <c r="N280" i="1" s="1"/>
  <c r="P280" i="1" s="1"/>
  <c r="O279" i="1"/>
  <c r="M279" i="1"/>
  <c r="N279" i="1" s="1"/>
  <c r="P279" i="1" s="1"/>
  <c r="O278" i="1"/>
  <c r="M278" i="1"/>
  <c r="N278" i="1" s="1"/>
  <c r="P278" i="1" s="1"/>
  <c r="O277" i="1"/>
  <c r="M277" i="1"/>
  <c r="N277" i="1" s="1"/>
  <c r="P277" i="1" s="1"/>
  <c r="O276" i="1"/>
  <c r="M276" i="1"/>
  <c r="N276" i="1" s="1"/>
  <c r="P276" i="1" s="1"/>
  <c r="O275" i="1"/>
  <c r="M275" i="1"/>
  <c r="N275" i="1" s="1"/>
  <c r="P275" i="1" s="1"/>
  <c r="O274" i="1"/>
  <c r="M274" i="1"/>
  <c r="N274" i="1" s="1"/>
  <c r="P274" i="1" s="1"/>
  <c r="O273" i="1"/>
  <c r="M273" i="1"/>
  <c r="N273" i="1" s="1"/>
  <c r="P273" i="1" s="1"/>
  <c r="O272" i="1"/>
  <c r="M272" i="1"/>
  <c r="N272" i="1" s="1"/>
  <c r="P272" i="1" s="1"/>
  <c r="O271" i="1"/>
  <c r="M271" i="1"/>
  <c r="N271" i="1" s="1"/>
  <c r="P271" i="1" s="1"/>
  <c r="O270" i="1"/>
  <c r="M270" i="1"/>
  <c r="N270" i="1" s="1"/>
  <c r="P270" i="1" s="1"/>
  <c r="O269" i="1"/>
  <c r="M269" i="1"/>
  <c r="N269" i="1" s="1"/>
  <c r="P269" i="1" s="1"/>
  <c r="O268" i="1"/>
  <c r="M268" i="1"/>
  <c r="N268" i="1" s="1"/>
  <c r="P268" i="1" s="1"/>
  <c r="O267" i="1"/>
  <c r="M267" i="1"/>
  <c r="N267" i="1" s="1"/>
  <c r="P267" i="1" s="1"/>
  <c r="O266" i="1"/>
  <c r="M266" i="1"/>
  <c r="N266" i="1" s="1"/>
  <c r="P266" i="1" s="1"/>
  <c r="O265" i="1"/>
  <c r="M265" i="1"/>
  <c r="N265" i="1" s="1"/>
  <c r="P265" i="1" s="1"/>
  <c r="O264" i="1"/>
  <c r="M264" i="1"/>
  <c r="N264" i="1" s="1"/>
  <c r="P264" i="1" s="1"/>
  <c r="O263" i="1"/>
  <c r="M263" i="1"/>
  <c r="N263" i="1" s="1"/>
  <c r="P263" i="1" s="1"/>
  <c r="O262" i="1"/>
  <c r="M262" i="1"/>
  <c r="N262" i="1" s="1"/>
  <c r="P262" i="1" s="1"/>
  <c r="O261" i="1"/>
  <c r="M261" i="1"/>
  <c r="N261" i="1" s="1"/>
  <c r="P261" i="1" s="1"/>
  <c r="O260" i="1"/>
  <c r="M260" i="1"/>
  <c r="N260" i="1" s="1"/>
  <c r="P260" i="1" s="1"/>
  <c r="O259" i="1"/>
  <c r="M259" i="1"/>
  <c r="N259" i="1" s="1"/>
  <c r="P259" i="1" s="1"/>
  <c r="O258" i="1"/>
  <c r="M258" i="1"/>
  <c r="N258" i="1" s="1"/>
  <c r="P258" i="1" s="1"/>
  <c r="O257" i="1"/>
  <c r="M257" i="1"/>
  <c r="N257" i="1" s="1"/>
  <c r="P257" i="1" s="1"/>
  <c r="O256" i="1"/>
  <c r="M256" i="1"/>
  <c r="N256" i="1" s="1"/>
  <c r="P256" i="1" s="1"/>
  <c r="O255" i="1"/>
  <c r="M255" i="1"/>
  <c r="N255" i="1" s="1"/>
  <c r="P255" i="1" s="1"/>
  <c r="O254" i="1"/>
  <c r="M254" i="1"/>
  <c r="N254" i="1" s="1"/>
  <c r="P254" i="1" s="1"/>
  <c r="O253" i="1"/>
  <c r="M253" i="1"/>
  <c r="N253" i="1" s="1"/>
  <c r="P253" i="1" s="1"/>
  <c r="O252" i="1"/>
  <c r="M252" i="1"/>
  <c r="N252" i="1" s="1"/>
  <c r="P252" i="1" s="1"/>
  <c r="O251" i="1"/>
  <c r="M251" i="1"/>
  <c r="N251" i="1" s="1"/>
  <c r="P251" i="1" s="1"/>
  <c r="O250" i="1"/>
  <c r="M250" i="1"/>
  <c r="N250" i="1" s="1"/>
  <c r="P250" i="1" s="1"/>
  <c r="O249" i="1"/>
  <c r="M249" i="1"/>
  <c r="N249" i="1" s="1"/>
  <c r="P249" i="1" s="1"/>
  <c r="O248" i="1"/>
  <c r="M248" i="1"/>
  <c r="N248" i="1" s="1"/>
  <c r="P248" i="1" s="1"/>
  <c r="O247" i="1"/>
  <c r="M247" i="1"/>
  <c r="N247" i="1" s="1"/>
  <c r="P247" i="1" s="1"/>
  <c r="O246" i="1"/>
  <c r="M246" i="1"/>
  <c r="N246" i="1" s="1"/>
  <c r="P246" i="1" s="1"/>
  <c r="O245" i="1"/>
  <c r="M245" i="1"/>
  <c r="N245" i="1" s="1"/>
  <c r="P245" i="1" s="1"/>
  <c r="O244" i="1"/>
  <c r="M244" i="1"/>
  <c r="N244" i="1" s="1"/>
  <c r="P244" i="1" s="1"/>
  <c r="O243" i="1"/>
  <c r="M243" i="1"/>
  <c r="N243" i="1" s="1"/>
  <c r="P243" i="1" s="1"/>
  <c r="O242" i="1"/>
  <c r="M242" i="1"/>
  <c r="N242" i="1" s="1"/>
  <c r="P242" i="1" s="1"/>
  <c r="O241" i="1"/>
  <c r="M241" i="1"/>
  <c r="N241" i="1" s="1"/>
  <c r="P241" i="1" s="1"/>
  <c r="O240" i="1"/>
  <c r="M240" i="1"/>
  <c r="N240" i="1" s="1"/>
  <c r="P240" i="1" s="1"/>
  <c r="O239" i="1"/>
  <c r="M239" i="1"/>
  <c r="N239" i="1" s="1"/>
  <c r="P239" i="1" s="1"/>
  <c r="O238" i="1"/>
  <c r="M238" i="1"/>
  <c r="N238" i="1" s="1"/>
  <c r="P238" i="1" s="1"/>
  <c r="O237" i="1"/>
  <c r="M237" i="1"/>
  <c r="N237" i="1" s="1"/>
  <c r="P237" i="1" s="1"/>
  <c r="O236" i="1"/>
  <c r="M236" i="1"/>
  <c r="N236" i="1" s="1"/>
  <c r="P236" i="1" s="1"/>
  <c r="O235" i="1"/>
  <c r="M235" i="1"/>
  <c r="N235" i="1" s="1"/>
  <c r="P235" i="1" s="1"/>
  <c r="O234" i="1"/>
  <c r="M234" i="1"/>
  <c r="N234" i="1" s="1"/>
  <c r="P234" i="1" s="1"/>
  <c r="O228" i="1"/>
  <c r="M228" i="1"/>
  <c r="N228" i="1" s="1"/>
  <c r="P228" i="1" s="1"/>
  <c r="O227" i="1"/>
  <c r="M227" i="1"/>
  <c r="N227" i="1" s="1"/>
  <c r="P227" i="1" s="1"/>
  <c r="O226" i="1"/>
  <c r="M226" i="1"/>
  <c r="N226" i="1" s="1"/>
  <c r="P226" i="1" s="1"/>
  <c r="O225" i="1"/>
  <c r="M225" i="1"/>
  <c r="N225" i="1" s="1"/>
  <c r="P225" i="1" s="1"/>
  <c r="O224" i="1"/>
  <c r="M224" i="1"/>
  <c r="N224" i="1" s="1"/>
  <c r="P224" i="1" s="1"/>
  <c r="O223" i="1"/>
  <c r="M223" i="1"/>
  <c r="N223" i="1" s="1"/>
  <c r="P223" i="1" s="1"/>
  <c r="O222" i="1"/>
  <c r="M222" i="1"/>
  <c r="N222" i="1" s="1"/>
  <c r="P222" i="1" s="1"/>
  <c r="O221" i="1"/>
  <c r="M221" i="1"/>
  <c r="N221" i="1" s="1"/>
  <c r="P221" i="1" s="1"/>
  <c r="O220" i="1"/>
  <c r="M220" i="1"/>
  <c r="N220" i="1" s="1"/>
  <c r="P220" i="1" s="1"/>
  <c r="O219" i="1"/>
  <c r="M219" i="1"/>
  <c r="N219" i="1" s="1"/>
  <c r="P219" i="1" s="1"/>
  <c r="O218" i="1"/>
  <c r="M218" i="1"/>
  <c r="N218" i="1" s="1"/>
  <c r="P218" i="1" s="1"/>
  <c r="O217" i="1"/>
  <c r="M217" i="1"/>
  <c r="N217" i="1" s="1"/>
  <c r="P217" i="1" s="1"/>
  <c r="O216" i="1"/>
  <c r="M216" i="1"/>
  <c r="N216" i="1" s="1"/>
  <c r="P216" i="1" s="1"/>
  <c r="O215" i="1"/>
  <c r="M215" i="1"/>
  <c r="N215" i="1" s="1"/>
  <c r="P215" i="1" s="1"/>
  <c r="O214" i="1"/>
  <c r="M214" i="1"/>
  <c r="N214" i="1" s="1"/>
  <c r="P214" i="1" s="1"/>
  <c r="O213" i="1"/>
  <c r="M213" i="1"/>
  <c r="N213" i="1" s="1"/>
  <c r="P213" i="1" s="1"/>
  <c r="O212" i="1"/>
  <c r="M212" i="1"/>
  <c r="N212" i="1" s="1"/>
  <c r="P212" i="1" s="1"/>
  <c r="O211" i="1"/>
  <c r="M211" i="1"/>
  <c r="N211" i="1" s="1"/>
  <c r="P211" i="1" s="1"/>
  <c r="O210" i="1"/>
  <c r="M210" i="1"/>
  <c r="N210" i="1" s="1"/>
  <c r="P210" i="1" s="1"/>
  <c r="O209" i="1"/>
  <c r="M209" i="1"/>
  <c r="N209" i="1" s="1"/>
  <c r="P209" i="1" s="1"/>
  <c r="O203" i="1"/>
  <c r="M203" i="1"/>
  <c r="N203" i="1" s="1"/>
  <c r="P203" i="1" s="1"/>
  <c r="O202" i="1"/>
  <c r="M202" i="1"/>
  <c r="N202" i="1" s="1"/>
  <c r="P202" i="1" s="1"/>
  <c r="O201" i="1"/>
  <c r="M201" i="1"/>
  <c r="N201" i="1" s="1"/>
  <c r="P201" i="1" s="1"/>
  <c r="O200" i="1"/>
  <c r="M200" i="1"/>
  <c r="N200" i="1" s="1"/>
  <c r="P200" i="1" s="1"/>
  <c r="O199" i="1"/>
  <c r="M199" i="1"/>
  <c r="N199" i="1" s="1"/>
  <c r="P199" i="1" s="1"/>
  <c r="O198" i="1"/>
  <c r="M198" i="1"/>
  <c r="N198" i="1" s="1"/>
  <c r="P198" i="1" s="1"/>
  <c r="O197" i="1"/>
  <c r="M197" i="1"/>
  <c r="N197" i="1" s="1"/>
  <c r="P197" i="1" s="1"/>
  <c r="O196" i="1"/>
  <c r="M196" i="1"/>
  <c r="N196" i="1" s="1"/>
  <c r="P196" i="1" s="1"/>
  <c r="O195" i="1"/>
  <c r="M195" i="1"/>
  <c r="N195" i="1" s="1"/>
  <c r="P195" i="1" s="1"/>
  <c r="O194" i="1"/>
  <c r="M194" i="1"/>
  <c r="N194" i="1" s="1"/>
  <c r="P194" i="1" s="1"/>
  <c r="O193" i="1"/>
  <c r="M193" i="1"/>
  <c r="N193" i="1" s="1"/>
  <c r="P193" i="1" s="1"/>
  <c r="O192" i="1"/>
  <c r="M192" i="1"/>
  <c r="N192" i="1" s="1"/>
  <c r="P192" i="1" s="1"/>
  <c r="O191" i="1"/>
  <c r="M191" i="1"/>
  <c r="N191" i="1" s="1"/>
  <c r="P191" i="1" s="1"/>
  <c r="O190" i="1"/>
  <c r="M190" i="1"/>
  <c r="N190" i="1" s="1"/>
  <c r="P190" i="1" s="1"/>
  <c r="O189" i="1"/>
  <c r="M189" i="1"/>
  <c r="N189" i="1" s="1"/>
  <c r="P189" i="1" s="1"/>
  <c r="O188" i="1"/>
  <c r="M188" i="1"/>
  <c r="N188" i="1" s="1"/>
  <c r="P188" i="1" s="1"/>
  <c r="O187" i="1"/>
  <c r="O204" i="1" s="1"/>
  <c r="M187" i="1"/>
  <c r="N187" i="1" s="1"/>
  <c r="P187" i="1" s="1"/>
  <c r="P204" i="1" s="1"/>
  <c r="O181" i="1"/>
  <c r="M181" i="1"/>
  <c r="N181" i="1" s="1"/>
  <c r="P181" i="1" s="1"/>
  <c r="O180" i="1"/>
  <c r="M180" i="1"/>
  <c r="N180" i="1" s="1"/>
  <c r="P180" i="1" s="1"/>
  <c r="O179" i="1"/>
  <c r="M179" i="1"/>
  <c r="N179" i="1" s="1"/>
  <c r="P179" i="1" s="1"/>
  <c r="O178" i="1"/>
  <c r="M178" i="1"/>
  <c r="N178" i="1" s="1"/>
  <c r="P178" i="1" s="1"/>
  <c r="O177" i="1"/>
  <c r="M177" i="1"/>
  <c r="N177" i="1" s="1"/>
  <c r="P177" i="1" s="1"/>
  <c r="O176" i="1"/>
  <c r="M176" i="1"/>
  <c r="N176" i="1" s="1"/>
  <c r="P176" i="1" s="1"/>
  <c r="O175" i="1"/>
  <c r="M175" i="1"/>
  <c r="N175" i="1" s="1"/>
  <c r="P175" i="1" s="1"/>
  <c r="O174" i="1"/>
  <c r="M174" i="1"/>
  <c r="N174" i="1" s="1"/>
  <c r="P174" i="1" s="1"/>
  <c r="O173" i="1"/>
  <c r="M173" i="1"/>
  <c r="N173" i="1" s="1"/>
  <c r="P173" i="1" s="1"/>
  <c r="O172" i="1"/>
  <c r="M172" i="1"/>
  <c r="N172" i="1" s="1"/>
  <c r="P172" i="1" s="1"/>
  <c r="O171" i="1"/>
  <c r="M171" i="1"/>
  <c r="N171" i="1" s="1"/>
  <c r="P171" i="1" s="1"/>
  <c r="O170" i="1"/>
  <c r="M170" i="1"/>
  <c r="N170" i="1" s="1"/>
  <c r="P170" i="1" s="1"/>
  <c r="O169" i="1"/>
  <c r="M169" i="1"/>
  <c r="N169" i="1" s="1"/>
  <c r="P169" i="1" s="1"/>
  <c r="O168" i="1"/>
  <c r="M168" i="1"/>
  <c r="N168" i="1" s="1"/>
  <c r="P168" i="1" s="1"/>
  <c r="O167" i="1"/>
  <c r="M167" i="1"/>
  <c r="N167" i="1" s="1"/>
  <c r="P167" i="1" s="1"/>
  <c r="O166" i="1"/>
  <c r="M166" i="1"/>
  <c r="N166" i="1" s="1"/>
  <c r="P166" i="1" s="1"/>
  <c r="O165" i="1"/>
  <c r="M165" i="1"/>
  <c r="N165" i="1" s="1"/>
  <c r="P165" i="1" s="1"/>
  <c r="O164" i="1"/>
  <c r="M164" i="1"/>
  <c r="N164" i="1" s="1"/>
  <c r="P164" i="1" s="1"/>
  <c r="O163" i="1"/>
  <c r="M163" i="1"/>
  <c r="N163" i="1" s="1"/>
  <c r="P163" i="1" s="1"/>
  <c r="O162" i="1"/>
  <c r="M162" i="1"/>
  <c r="N162" i="1" s="1"/>
  <c r="P162" i="1" s="1"/>
  <c r="O161" i="1"/>
  <c r="M161" i="1"/>
  <c r="N161" i="1" s="1"/>
  <c r="P161" i="1" s="1"/>
  <c r="O160" i="1"/>
  <c r="M160" i="1"/>
  <c r="N160" i="1" s="1"/>
  <c r="P160" i="1" s="1"/>
  <c r="O159" i="1"/>
  <c r="M159" i="1"/>
  <c r="N159" i="1" s="1"/>
  <c r="P159" i="1" s="1"/>
  <c r="O158" i="1"/>
  <c r="M158" i="1"/>
  <c r="N158" i="1" s="1"/>
  <c r="P158" i="1" s="1"/>
  <c r="O157" i="1"/>
  <c r="M157" i="1"/>
  <c r="N157" i="1" s="1"/>
  <c r="P157" i="1" s="1"/>
  <c r="O156" i="1"/>
  <c r="M156" i="1"/>
  <c r="N156" i="1" s="1"/>
  <c r="P156" i="1" s="1"/>
  <c r="O155" i="1"/>
  <c r="M155" i="1"/>
  <c r="N155" i="1" s="1"/>
  <c r="P155" i="1" s="1"/>
  <c r="O154" i="1"/>
  <c r="M154" i="1"/>
  <c r="N154" i="1" s="1"/>
  <c r="P154" i="1" s="1"/>
  <c r="O153" i="1"/>
  <c r="M153" i="1"/>
  <c r="N153" i="1" s="1"/>
  <c r="P153" i="1" s="1"/>
  <c r="O152" i="1"/>
  <c r="M152" i="1"/>
  <c r="N152" i="1" s="1"/>
  <c r="P152" i="1" s="1"/>
  <c r="O151" i="1"/>
  <c r="M151" i="1"/>
  <c r="N151" i="1" s="1"/>
  <c r="P151" i="1" s="1"/>
  <c r="O150" i="1"/>
  <c r="M150" i="1"/>
  <c r="N150" i="1" s="1"/>
  <c r="P150" i="1" s="1"/>
  <c r="O149" i="1"/>
  <c r="M149" i="1"/>
  <c r="N149" i="1" s="1"/>
  <c r="P149" i="1" s="1"/>
  <c r="O143" i="1"/>
  <c r="M143" i="1"/>
  <c r="N143" i="1" s="1"/>
  <c r="P143" i="1" s="1"/>
  <c r="O142" i="1"/>
  <c r="M142" i="1"/>
  <c r="N142" i="1" s="1"/>
  <c r="P142" i="1" s="1"/>
  <c r="O141" i="1"/>
  <c r="M141" i="1"/>
  <c r="N141" i="1" s="1"/>
  <c r="P141" i="1" s="1"/>
  <c r="O140" i="1"/>
  <c r="M140" i="1"/>
  <c r="N140" i="1" s="1"/>
  <c r="P140" i="1" s="1"/>
  <c r="O139" i="1"/>
  <c r="M139" i="1"/>
  <c r="N139" i="1" s="1"/>
  <c r="P139" i="1" s="1"/>
  <c r="O133" i="1"/>
  <c r="M133" i="1"/>
  <c r="N133" i="1" s="1"/>
  <c r="P133" i="1" s="1"/>
  <c r="O132" i="1"/>
  <c r="M132" i="1"/>
  <c r="N132" i="1" s="1"/>
  <c r="P132" i="1" s="1"/>
  <c r="O131" i="1"/>
  <c r="M131" i="1"/>
  <c r="N131" i="1" s="1"/>
  <c r="P131" i="1" s="1"/>
  <c r="O130" i="1"/>
  <c r="M130" i="1"/>
  <c r="N130" i="1" s="1"/>
  <c r="P130" i="1" s="1"/>
  <c r="O129" i="1"/>
  <c r="M129" i="1"/>
  <c r="N129" i="1" s="1"/>
  <c r="P129" i="1" s="1"/>
  <c r="O128" i="1"/>
  <c r="M128" i="1"/>
  <c r="N128" i="1" s="1"/>
  <c r="P128" i="1" s="1"/>
  <c r="O127" i="1"/>
  <c r="M127" i="1"/>
  <c r="N127" i="1" s="1"/>
  <c r="P127" i="1" s="1"/>
  <c r="O126" i="1"/>
  <c r="M126" i="1"/>
  <c r="N126" i="1" s="1"/>
  <c r="P126" i="1" s="1"/>
  <c r="O125" i="1"/>
  <c r="M125" i="1"/>
  <c r="N125" i="1" s="1"/>
  <c r="P125" i="1" s="1"/>
  <c r="O124" i="1"/>
  <c r="M124" i="1"/>
  <c r="N124" i="1" s="1"/>
  <c r="P124" i="1" s="1"/>
  <c r="O123" i="1"/>
  <c r="M123" i="1"/>
  <c r="N123" i="1" s="1"/>
  <c r="P123" i="1" s="1"/>
  <c r="O122" i="1"/>
  <c r="M122" i="1"/>
  <c r="N122" i="1" s="1"/>
  <c r="P122" i="1" s="1"/>
  <c r="O121" i="1"/>
  <c r="M121" i="1"/>
  <c r="N121" i="1" s="1"/>
  <c r="P121" i="1" s="1"/>
  <c r="O120" i="1"/>
  <c r="M120" i="1"/>
  <c r="N120" i="1" s="1"/>
  <c r="P120" i="1" s="1"/>
  <c r="O119" i="1"/>
  <c r="M119" i="1"/>
  <c r="N119" i="1" s="1"/>
  <c r="P119" i="1" s="1"/>
  <c r="O118" i="1"/>
  <c r="M118" i="1"/>
  <c r="N118" i="1" s="1"/>
  <c r="P118" i="1" s="1"/>
  <c r="O117" i="1"/>
  <c r="M117" i="1"/>
  <c r="N117" i="1" s="1"/>
  <c r="P117" i="1" s="1"/>
  <c r="O116" i="1"/>
  <c r="M116" i="1"/>
  <c r="N116" i="1" s="1"/>
  <c r="P116" i="1" s="1"/>
  <c r="O115" i="1"/>
  <c r="M115" i="1"/>
  <c r="N115" i="1" s="1"/>
  <c r="P115" i="1" s="1"/>
  <c r="O114" i="1"/>
  <c r="M114" i="1"/>
  <c r="N114" i="1" s="1"/>
  <c r="P114" i="1" s="1"/>
  <c r="O113" i="1"/>
  <c r="M113" i="1"/>
  <c r="N113" i="1" s="1"/>
  <c r="P113" i="1" s="1"/>
  <c r="O112" i="1"/>
  <c r="M112" i="1"/>
  <c r="N112" i="1" s="1"/>
  <c r="P112" i="1" s="1"/>
  <c r="O111" i="1"/>
  <c r="M111" i="1"/>
  <c r="N111" i="1" s="1"/>
  <c r="P111" i="1" s="1"/>
  <c r="O110" i="1"/>
  <c r="M110" i="1"/>
  <c r="N110" i="1" s="1"/>
  <c r="P110" i="1" s="1"/>
  <c r="O109" i="1"/>
  <c r="M109" i="1"/>
  <c r="N109" i="1" s="1"/>
  <c r="P109" i="1" s="1"/>
  <c r="O108" i="1"/>
  <c r="M108" i="1"/>
  <c r="N108" i="1" s="1"/>
  <c r="P108" i="1" s="1"/>
  <c r="O107" i="1"/>
  <c r="M107" i="1"/>
  <c r="N107" i="1" s="1"/>
  <c r="P107" i="1" s="1"/>
  <c r="O101" i="1"/>
  <c r="M101" i="1"/>
  <c r="N101" i="1" s="1"/>
  <c r="P101" i="1" s="1"/>
  <c r="O100" i="1"/>
  <c r="M100" i="1"/>
  <c r="N100" i="1" s="1"/>
  <c r="P100" i="1" s="1"/>
  <c r="O99" i="1"/>
  <c r="M99" i="1"/>
  <c r="N99" i="1" s="1"/>
  <c r="P99" i="1" s="1"/>
  <c r="O98" i="1"/>
  <c r="M98" i="1"/>
  <c r="N98" i="1" s="1"/>
  <c r="P98" i="1" s="1"/>
  <c r="O97" i="1"/>
  <c r="M97" i="1"/>
  <c r="N97" i="1" s="1"/>
  <c r="P97" i="1" s="1"/>
  <c r="O96" i="1"/>
  <c r="M96" i="1"/>
  <c r="N96" i="1" s="1"/>
  <c r="P96" i="1" s="1"/>
  <c r="O95" i="1"/>
  <c r="M95" i="1"/>
  <c r="N95" i="1" s="1"/>
  <c r="P95" i="1" s="1"/>
  <c r="O94" i="1"/>
  <c r="M94" i="1"/>
  <c r="N94" i="1" s="1"/>
  <c r="P94" i="1" s="1"/>
  <c r="O91" i="1"/>
  <c r="O102" i="1" s="1"/>
  <c r="M91" i="1"/>
  <c r="N91" i="1" s="1"/>
  <c r="P91" i="1" s="1"/>
  <c r="P102" i="1" s="1"/>
  <c r="O85" i="1"/>
  <c r="M85" i="1"/>
  <c r="N85" i="1" s="1"/>
  <c r="P85" i="1" s="1"/>
  <c r="O84" i="1"/>
  <c r="M84" i="1"/>
  <c r="N84" i="1" s="1"/>
  <c r="P84" i="1" s="1"/>
  <c r="O83" i="1"/>
  <c r="M83" i="1"/>
  <c r="N83" i="1" s="1"/>
  <c r="P83" i="1" s="1"/>
  <c r="O82" i="1"/>
  <c r="M82" i="1"/>
  <c r="N82" i="1" s="1"/>
  <c r="P82" i="1" s="1"/>
  <c r="O81" i="1"/>
  <c r="M81" i="1"/>
  <c r="N81" i="1" s="1"/>
  <c r="P81" i="1" s="1"/>
  <c r="O80" i="1"/>
  <c r="M80" i="1"/>
  <c r="N80" i="1" s="1"/>
  <c r="P80" i="1" s="1"/>
  <c r="O79" i="1"/>
  <c r="M79" i="1"/>
  <c r="N79" i="1" s="1"/>
  <c r="P79" i="1" s="1"/>
  <c r="O78" i="1"/>
  <c r="M78" i="1"/>
  <c r="N78" i="1" s="1"/>
  <c r="P78" i="1" s="1"/>
  <c r="O77" i="1"/>
  <c r="M77" i="1"/>
  <c r="N77" i="1" s="1"/>
  <c r="P77" i="1" s="1"/>
  <c r="O76" i="1"/>
  <c r="M76" i="1"/>
  <c r="N76" i="1" s="1"/>
  <c r="P76" i="1" s="1"/>
  <c r="O75" i="1"/>
  <c r="M75" i="1"/>
  <c r="N75" i="1" s="1"/>
  <c r="P75" i="1" s="1"/>
  <c r="O74" i="1"/>
  <c r="M74" i="1"/>
  <c r="N74" i="1" s="1"/>
  <c r="P74" i="1" s="1"/>
  <c r="O73" i="1"/>
  <c r="M73" i="1"/>
  <c r="N73" i="1" s="1"/>
  <c r="P73" i="1" s="1"/>
  <c r="O72" i="1"/>
  <c r="M72" i="1"/>
  <c r="N72" i="1" s="1"/>
  <c r="P72" i="1" s="1"/>
  <c r="O71" i="1"/>
  <c r="M71" i="1"/>
  <c r="N71" i="1" s="1"/>
  <c r="P71" i="1" s="1"/>
  <c r="O70" i="1"/>
  <c r="M70" i="1"/>
  <c r="N70" i="1" s="1"/>
  <c r="P70" i="1" s="1"/>
  <c r="O69" i="1"/>
  <c r="M69" i="1"/>
  <c r="N69" i="1" s="1"/>
  <c r="P69" i="1" s="1"/>
  <c r="O68" i="1"/>
  <c r="M68" i="1"/>
  <c r="N68" i="1" s="1"/>
  <c r="P68" i="1" s="1"/>
  <c r="O67" i="1"/>
  <c r="M67" i="1"/>
  <c r="N67" i="1" s="1"/>
  <c r="P67" i="1" s="1"/>
  <c r="O66" i="1"/>
  <c r="M66" i="1"/>
  <c r="N66" i="1" s="1"/>
  <c r="P66" i="1" s="1"/>
  <c r="O65" i="1"/>
  <c r="M65" i="1"/>
  <c r="N65" i="1" s="1"/>
  <c r="P65" i="1" s="1"/>
  <c r="O64" i="1"/>
  <c r="M64" i="1"/>
  <c r="N64" i="1" s="1"/>
  <c r="P64" i="1" s="1"/>
  <c r="O63" i="1"/>
  <c r="M63" i="1"/>
  <c r="N63" i="1" s="1"/>
  <c r="P63" i="1" s="1"/>
  <c r="O62" i="1"/>
  <c r="M62" i="1"/>
  <c r="N62" i="1" s="1"/>
  <c r="P62" i="1" s="1"/>
  <c r="O61" i="1"/>
  <c r="M61" i="1"/>
  <c r="N61" i="1" s="1"/>
  <c r="P61" i="1" s="1"/>
  <c r="O60" i="1"/>
  <c r="M60" i="1"/>
  <c r="N60" i="1" s="1"/>
  <c r="P60" i="1" s="1"/>
  <c r="O59" i="1"/>
  <c r="M59" i="1"/>
  <c r="N59" i="1" s="1"/>
  <c r="P59" i="1" s="1"/>
  <c r="O58" i="1"/>
  <c r="M58" i="1"/>
  <c r="N58" i="1" s="1"/>
  <c r="P58" i="1" s="1"/>
  <c r="O57" i="1"/>
  <c r="M57" i="1"/>
  <c r="N57" i="1" s="1"/>
  <c r="P57" i="1" s="1"/>
  <c r="O56" i="1"/>
  <c r="M56" i="1"/>
  <c r="N56" i="1" s="1"/>
  <c r="P56" i="1" s="1"/>
  <c r="O55" i="1"/>
  <c r="M55" i="1"/>
  <c r="N55" i="1" s="1"/>
  <c r="P55" i="1" s="1"/>
  <c r="O54" i="1"/>
  <c r="M54" i="1"/>
  <c r="N54" i="1" s="1"/>
  <c r="P54" i="1" s="1"/>
  <c r="O53" i="1"/>
  <c r="M53" i="1"/>
  <c r="N53" i="1" s="1"/>
  <c r="P53" i="1" s="1"/>
  <c r="O52" i="1"/>
  <c r="M52" i="1"/>
  <c r="N52" i="1" s="1"/>
  <c r="P52" i="1" s="1"/>
  <c r="O44" i="1"/>
  <c r="M44" i="1"/>
  <c r="N44" i="1" s="1"/>
  <c r="P44" i="1" s="1"/>
  <c r="O43" i="1"/>
  <c r="M43" i="1"/>
  <c r="N43" i="1" s="1"/>
  <c r="P43" i="1" s="1"/>
  <c r="O42" i="1"/>
  <c r="M42" i="1"/>
  <c r="N42" i="1" s="1"/>
  <c r="P42" i="1" s="1"/>
  <c r="O41" i="1"/>
  <c r="M41" i="1"/>
  <c r="N41" i="1" s="1"/>
  <c r="P41" i="1" s="1"/>
  <c r="O40" i="1"/>
  <c r="M40" i="1"/>
  <c r="N40" i="1" s="1"/>
  <c r="P40" i="1" s="1"/>
  <c r="O39" i="1"/>
  <c r="M39" i="1"/>
  <c r="N39" i="1" s="1"/>
  <c r="P39" i="1" s="1"/>
  <c r="O38" i="1"/>
  <c r="M38" i="1"/>
  <c r="N38" i="1" s="1"/>
  <c r="P38" i="1" s="1"/>
  <c r="O37" i="1"/>
  <c r="M37" i="1"/>
  <c r="N37" i="1" s="1"/>
  <c r="P37" i="1" s="1"/>
  <c r="O36" i="1"/>
  <c r="M36" i="1"/>
  <c r="N36" i="1" s="1"/>
  <c r="P36" i="1" s="1"/>
  <c r="O35" i="1"/>
  <c r="M35" i="1"/>
  <c r="N35" i="1" s="1"/>
  <c r="P35" i="1" s="1"/>
  <c r="O34" i="1"/>
  <c r="M34" i="1"/>
  <c r="N34" i="1" s="1"/>
  <c r="P34" i="1" s="1"/>
  <c r="O33" i="1"/>
  <c r="M33" i="1"/>
  <c r="N33" i="1" s="1"/>
  <c r="P33" i="1" s="1"/>
  <c r="O32" i="1"/>
  <c r="M32" i="1"/>
  <c r="N32" i="1" s="1"/>
  <c r="P32" i="1" s="1"/>
  <c r="O31" i="1"/>
  <c r="M31" i="1"/>
  <c r="N31" i="1" s="1"/>
  <c r="P31" i="1" s="1"/>
  <c r="O30" i="1"/>
  <c r="M30" i="1"/>
  <c r="N30" i="1" s="1"/>
  <c r="P30" i="1" s="1"/>
  <c r="O29" i="1"/>
  <c r="M29" i="1"/>
  <c r="N29" i="1" s="1"/>
  <c r="P29" i="1" s="1"/>
  <c r="O28" i="1"/>
  <c r="M28" i="1"/>
  <c r="N28" i="1" s="1"/>
  <c r="P28" i="1" s="1"/>
  <c r="O27" i="1"/>
  <c r="M27" i="1"/>
  <c r="N27" i="1" s="1"/>
  <c r="P27" i="1" s="1"/>
  <c r="O26" i="1"/>
  <c r="M26" i="1"/>
  <c r="N26" i="1" s="1"/>
  <c r="P26" i="1" s="1"/>
  <c r="O25" i="1"/>
  <c r="M25" i="1"/>
  <c r="N25" i="1" s="1"/>
  <c r="P25" i="1" s="1"/>
  <c r="O24" i="1"/>
  <c r="M24" i="1"/>
  <c r="N24" i="1" s="1"/>
  <c r="P24" i="1" s="1"/>
  <c r="O23" i="1"/>
  <c r="M23" i="1"/>
  <c r="N23" i="1" s="1"/>
  <c r="P23" i="1" s="1"/>
  <c r="O22" i="1"/>
  <c r="M22" i="1"/>
  <c r="N22" i="1" s="1"/>
  <c r="P22" i="1" s="1"/>
  <c r="O21" i="1"/>
  <c r="M21" i="1"/>
  <c r="N21" i="1" s="1"/>
  <c r="P21" i="1" s="1"/>
  <c r="O20" i="1"/>
  <c r="M20" i="1"/>
  <c r="N20" i="1" s="1"/>
  <c r="P20" i="1" s="1"/>
  <c r="O19" i="1"/>
  <c r="M19" i="1"/>
  <c r="N19" i="1" s="1"/>
  <c r="P19" i="1" s="1"/>
  <c r="O18" i="1"/>
  <c r="M18" i="1"/>
  <c r="N18" i="1" s="1"/>
  <c r="P18" i="1" s="1"/>
  <c r="O17" i="1"/>
  <c r="M17" i="1"/>
  <c r="N17" i="1" s="1"/>
  <c r="P17" i="1" s="1"/>
  <c r="O16" i="1"/>
  <c r="M16" i="1"/>
  <c r="N16" i="1" s="1"/>
  <c r="P16" i="1" s="1"/>
  <c r="P45" i="1" l="1"/>
  <c r="O45" i="1"/>
  <c r="P144" i="1"/>
  <c r="O144" i="1"/>
  <c r="P407" i="1"/>
  <c r="P428" i="1"/>
  <c r="P382" i="1"/>
  <c r="O382" i="1"/>
  <c r="P366" i="1"/>
  <c r="O366" i="1"/>
  <c r="P229" i="1"/>
  <c r="O229" i="1"/>
  <c r="P182" i="1"/>
  <c r="O182" i="1"/>
  <c r="O134" i="1"/>
  <c r="P86" i="1"/>
  <c r="O86" i="1"/>
  <c r="P134" i="1"/>
  <c r="P437" i="1" l="1"/>
  <c r="O437" i="1"/>
</calcChain>
</file>

<file path=xl/sharedStrings.xml><?xml version="1.0" encoding="utf-8"?>
<sst xmlns="http://schemas.openxmlformats.org/spreadsheetml/2006/main" count="2080" uniqueCount="1256">
  <si>
    <t>Zap. št.</t>
  </si>
  <si>
    <t>Opis zahtevanega izdelka</t>
  </si>
  <si>
    <t>Predvidena količina za obdobje 1 leta</t>
  </si>
  <si>
    <t>Šifra ponudnika</t>
  </si>
  <si>
    <t>Komercialno ime artikla in pakiranje/gramatura</t>
  </si>
  <si>
    <t>Proizvajalec</t>
  </si>
  <si>
    <t>Pakiranje</t>
  </si>
  <si>
    <t>Cena na EM brez DDV v EUR</t>
  </si>
  <si>
    <t>DDV v %</t>
  </si>
  <si>
    <t>DDV na EM v EUR</t>
  </si>
  <si>
    <t>Cena na EM z DDV v EUR</t>
  </si>
  <si>
    <t>Skupaj vrednost za količino v EUR brez DDV</t>
  </si>
  <si>
    <t>Skupaj vrednost za količino v EUR z DDV</t>
  </si>
  <si>
    <t>1.</t>
  </si>
  <si>
    <t>0301000009</t>
  </si>
  <si>
    <t xml:space="preserve">KAPICA ZA GLAVO CAREFIX VEL.L A 10         </t>
  </si>
  <si>
    <t>MREŽICA ELASTIČNA  V OBLIKI KAPICE ZA FIKSIRANJE OBLIŽEV NA GLAVI, UŠESIH, VELIKOST L A10, KOT NPR. CAREFIX</t>
  </si>
  <si>
    <t>SC</t>
  </si>
  <si>
    <t>2.</t>
  </si>
  <si>
    <t>0301000007</t>
  </si>
  <si>
    <t xml:space="preserve">KAPICA ZA GLAVO CAREFIX VEL.M A 10                                    </t>
  </si>
  <si>
    <t>MREŽICA ELASTIČNA  V OBLIKI KAPICE ZA FIKSIRANJE OBLIŽEV NA GLAVI, UŠESIH, VELIKOST M A10,  KOT NPR. CAREFIX</t>
  </si>
  <si>
    <t>3.</t>
  </si>
  <si>
    <t>0307000119</t>
  </si>
  <si>
    <t xml:space="preserve">MIKROPOROZNI TRAK 2,5CMx9,1 M DISPENZ. A12         </t>
  </si>
  <si>
    <t>HIPOALERGENI KIRURŠKI LEPILNI TRAKOVI ZA PRIČVRSTITEV OBVEZ ALI DRUGEGA MATERIALA V ZDRAVSTVU. NETKAN MATERIAL, PREPUSTNI ZA ZRAK IN VODNO PARO. ZANESLJIVO SE LEPIJO IN SE LAHKO TRGAJO BREZ UPORABE ŠKARIJ. PREPROSTO SE ODSTRANIJO BREZ OSTANKOV LEPILA. NISO OBČUTLJIVI NA TEMPERATURNE SPREMEMBE IN PREPUŠČAJO X-ŽARKE, ZATO JIH PRED RENTGENSKIM SLIKANJEM NI POTREBNO ODSTRANJEVATI. ZA PRIČVRSTITEV OBLOG ALI OBVEZ NA RANO. ZA PRITRDITEV SOND, KANIL, KATETROV ALI MERILNIH INSTRUMENTOV. PRIMERNI TUDI ZA BOLNIKE Z OBČUTLJIVO KOŽO.  TRAK JE NA NAVIJALCU Z "ŽAGICO" ZA ODTRGANJE, 2,5CM X 9,1M A12  KOT NPR. MICROPORE</t>
  </si>
  <si>
    <t>4.</t>
  </si>
  <si>
    <t>0301000002</t>
  </si>
  <si>
    <t>FIKSIRNA MREŽA ŠT.4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</si>
  <si>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RANI  25 M DOLŽINE, ŠT. 4    KOT NPR STULPA-FIX</t>
  </si>
  <si>
    <t>KOM</t>
  </si>
  <si>
    <t>5.</t>
  </si>
  <si>
    <t>0301000003</t>
  </si>
  <si>
    <t>FIKSIRNA MREŽA ŠT.5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</si>
  <si>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5      KOT NPR STULPA-FIX</t>
  </si>
  <si>
    <t>6.</t>
  </si>
  <si>
    <t>0301000004</t>
  </si>
  <si>
    <t>FIKSIRNA MREŽA ŠT.6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</si>
  <si>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6     KOT NPR STULPA-FIX</t>
  </si>
  <si>
    <t>7.</t>
  </si>
  <si>
    <t>0301000005</t>
  </si>
  <si>
    <t>FIKSIRNA MREŽA ŠT.7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</si>
  <si>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7    KOT NPR STULPA-FIX</t>
  </si>
  <si>
    <t>8.</t>
  </si>
  <si>
    <t>0305000009</t>
  </si>
  <si>
    <t>POVOJ COBAN 5CM*4,5M KOŽNI</t>
  </si>
  <si>
    <t>SAMOSPRIJEMLJIV POVOJ IZ POROZNEGA NETKANEGA POLIESTERSKEGA MATERIALA Z VLAKNI POLIESTERSKEGA URETANA, PREKRIT Z VEZIVNO SNOVJO, SE LEPI SAM NASE IN NE NA KOŽO ALI DLAKE, 5 CM X 4,5 M  KOŽNE BARVE, KOT NPR. CKP SPORT</t>
  </si>
  <si>
    <t>9.</t>
  </si>
  <si>
    <t>0305000021</t>
  </si>
  <si>
    <t xml:space="preserve">BOMBAŽNI KREP POVOJ KRATKO RAZTEGLJIV VEL.10CM*4,5M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</si>
  <si>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10CM X 4,5M KOM KOT NPR. PEHA-LAST</t>
  </si>
  <si>
    <t>10.</t>
  </si>
  <si>
    <t>0305000022</t>
  </si>
  <si>
    <t xml:space="preserve">BOMBAŽNI KREP POVOJ KRATKO RAZTEGLJIV VEL.12CM*4,5M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</si>
  <si>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12CM X 4,5M KOM  KOT NPR. PEHA-LAST</t>
  </si>
  <si>
    <t>11.</t>
  </si>
  <si>
    <t>0305000023</t>
  </si>
  <si>
    <t xml:space="preserve">BOMBAŽNI KREP POVOJ KRATKO RAZTEGLJIV VEL. 15CM*10M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</si>
  <si>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15CM X 10M KOM  KOT NPR. PEHA-LAST</t>
  </si>
  <si>
    <t>12.</t>
  </si>
  <si>
    <t>0305000020</t>
  </si>
  <si>
    <t xml:space="preserve">BOMBAŽNI KREP POVOJ KRATKO RAZTEGLJIV VEL. 8CM*4,5M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</si>
  <si>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8CM X 4,5M KOM  KOT NPR. PEHA-LAST</t>
  </si>
  <si>
    <t>13.</t>
  </si>
  <si>
    <t>0305000019</t>
  </si>
  <si>
    <t xml:space="preserve">BOMBAŽNI KREP POVOJ RAZTEGLJIV VEL. 6CM*4,4M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</si>
  <si>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6CM X 4,4M KOM  KOT NPR. PEHA-LAST</t>
  </si>
  <si>
    <t>14.</t>
  </si>
  <si>
    <t>0307000009</t>
  </si>
  <si>
    <t>RUTA TRIKOTNA 140X100X100</t>
  </si>
  <si>
    <t>TRIKOTNA RUTA IZ MEHKE 100 % BOMBAŽNE  TKANINE ZA IMOBILIZACIJO, 140 X100X100CM, POSAMIČNO PAKIRANA</t>
  </si>
  <si>
    <t>15.</t>
  </si>
  <si>
    <t>0307000010</t>
  </si>
  <si>
    <t>SPONKA PI  ZA FIKSACIJO POVOJEV, A100</t>
  </si>
  <si>
    <t>16.</t>
  </si>
  <si>
    <t>0307000136</t>
  </si>
  <si>
    <t>TAMPON NTK SILIK.G ST.3 A100</t>
  </si>
  <si>
    <t>TAMPON IZ NETKANEGA MATERIALA, BREZ KONTRASTNE NITKE, S SILIKONSKO GUMICO, BREZ LATEKSA, NESTERILEN, ŠT 3 70 % VISKOZE,30%POLIESTER, GRAMATURA 30 GM2 A100</t>
  </si>
  <si>
    <t>17.</t>
  </si>
  <si>
    <t>0307000033</t>
  </si>
  <si>
    <t xml:space="preserve">TAMPONI ŠT.3 NESTERILNI A500                       </t>
  </si>
  <si>
    <t>NETKANI TAMPONI SO NAMENJENI TEMELJITEMU ČIŠČENJU RAN TER OPERIRANE POVRŠINE KOŽE. TAMPONI SE LAHKO UPORABLJAJO TUDI ZA PREDOPERATIVNO ČIŠČENJE KOŽE. PO POTREBI JE TAMPONE MOGOČE TUDI PREDHODNO TIK PRED UPORABO STERILIZIRATI. NETKANI TAMPONI SO KROGLICE, IZDELANE IZ KVALITETNEGA MATERIALA IN SICER IZ MEŠANICE VISKOZE (70 %) IN POLIESTRA (30 %), SO ZELO MEHKI, ZELO DOBRO VPOJNI TER VSESTRANSKO UPORABNI. IZDELANI SO IZ KOŽI PRIJAZNIH MATERIALOV, KI KOŽE NE DRAŽIJO IN NE POVZROČAJO ALERGIJ. ŠT. 3, PAKIRANJE A500</t>
  </si>
  <si>
    <t>18.</t>
  </si>
  <si>
    <t>0307000012</t>
  </si>
  <si>
    <t xml:space="preserve">TAMPONI ŠT.2 NESTERILNI A500       </t>
  </si>
  <si>
    <t>NETKANI TAMPONI SO NAMENJENI TEMELJITEMU ČIŠČENJU RAN TER OPERIRANE POVRŠINE KOŽE. TAMPONI SE LAHKO UPORABLJAJO TUDI ZA PREDOPERATIVNO ČIŠČENJE KOŽE. PO POTREBI JE TAMPONE MOGOČE TUDI PREDHODNO TIK PRED UPORABO STERILIZIRATI. NETKANI TAMPONI SO KROGLICE, IZDELANE IZ KVALITETNEGA MATERIALA IN SICER IZ MEŠANICE VISKOZE (70 %) IN POLIESTRA (30 %), SO ZELO MEHKI, ZELO DOBRO VPOJNI TER VSESTRANSKO UPORABNI. IZDELANI SO IZ KOŽI PRIJAZNIH MATERIALOV, KI KOŽE NE DRAŽIJO IN NE POVZROČAJO ALERGIJ. ŠT. 2, PAKIRANJE A500</t>
  </si>
  <si>
    <t>19.</t>
  </si>
  <si>
    <t>0307000125</t>
  </si>
  <si>
    <t>TAMPON NTK SILIK.G. ST.2 A100</t>
  </si>
  <si>
    <t>TAMPON IZ NETKANEGA MATERIALA, BREZ KONTRASTNE NITKE, S SILIKONSKO GUMICO, BREZ LATEKSA, NESTERILEN, ŠT 2 70 % VISKOZE,30%POLIESTER, GRAMATURA 30 GM2 A100</t>
  </si>
  <si>
    <t>ZAV</t>
  </si>
  <si>
    <t>20.</t>
  </si>
  <si>
    <t>0307000017</t>
  </si>
  <si>
    <t>VATA CIK-CAK   100GR</t>
  </si>
  <si>
    <t>21.</t>
  </si>
  <si>
    <t>0307000013</t>
  </si>
  <si>
    <t>VATA CELULOZNA 1 KG</t>
  </si>
  <si>
    <t>22.</t>
  </si>
  <si>
    <t>0307000014</t>
  </si>
  <si>
    <t>VATA SANITETNA 1 KG</t>
  </si>
  <si>
    <t>VATA SANITETNA 1KG</t>
  </si>
  <si>
    <t>24.</t>
  </si>
  <si>
    <t>0306000012</t>
  </si>
  <si>
    <t xml:space="preserve">VATIRANEC 10X20CM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</si>
  <si>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10 X 20CM  KOT NPR ZETUVIT E, A25</t>
  </si>
  <si>
    <t>25.</t>
  </si>
  <si>
    <t>0306000013</t>
  </si>
  <si>
    <t xml:space="preserve">VATIRANEC 25X15CM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</si>
  <si>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25 X 15CM  KOT NPR ZETUVIT E, A25</t>
  </si>
  <si>
    <t>26.</t>
  </si>
  <si>
    <t xml:space="preserve">VATIRANEC 20X40CM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</si>
  <si>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40CM  KOT NPR ZETUVIT E, A25</t>
  </si>
  <si>
    <t>28.</t>
  </si>
  <si>
    <t xml:space="preserve">VATIRANEC 20X25CM NTK A40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</si>
  <si>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25CM   KOT NPR ZETUVIT E</t>
  </si>
  <si>
    <t>29.</t>
  </si>
  <si>
    <t xml:space="preserve">VATIRANEC 45X15CM NTK A50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</si>
  <si>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45 X 15CM   KOT NPR ZETUVIT E</t>
  </si>
  <si>
    <t>31.</t>
  </si>
  <si>
    <t>0303000031</t>
  </si>
  <si>
    <t xml:space="preserve">ZLOŽENEC NEST. 12SL 10*10 A100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</si>
  <si>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10 X 10CM A100 KOT NPR. STERILUX ES</t>
  </si>
  <si>
    <t>32.</t>
  </si>
  <si>
    <t>0303000033</t>
  </si>
  <si>
    <t xml:space="preserve">ZLOŽENEC IZ NETKANE GAZE NEST. 7.5*7.5 CM A100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</si>
  <si>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7,5X 7,5CM  A100 KOT NPR STERILUX ES</t>
  </si>
  <si>
    <t>33.</t>
  </si>
  <si>
    <t>0303000013</t>
  </si>
  <si>
    <t xml:space="preserve">ZLOŽENEC NESTERILEN 5*5 CM A 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</si>
  <si>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5 X 5CM  A100 KOT NPR STERILUX ES</t>
  </si>
  <si>
    <t>0303000003</t>
  </si>
  <si>
    <t xml:space="preserve">KOMPRESA ZA OPEKLINE STER. BRULSTOP 60*40 CM  </t>
  </si>
  <si>
    <t xml:space="preserve">STERILNI OBKLADKI ZA PRVO POMOČ PRI OPEKLINAH 1., 2., IN 3. ST, SESTAVA 96 % VODE, MELALEUCA, 1,03 % IZVLEČKA ČAJEVCA, EMULZIJA IN KONZERVANSI; 60CM X 40 CM  </t>
  </si>
  <si>
    <t>0303000002</t>
  </si>
  <si>
    <t xml:space="preserve">KOMPRESA ZA OPEKLINE STER. BRULSTOP 20*20 CM                     </t>
  </si>
  <si>
    <t xml:space="preserve">STERILNI OBKLADKI ZA PRVO POMOČ PRI OPEKLINAH 1., 2., IN 3. ST, SESTAVA 96 % VODE, MELALEUCA, 1,03 % IZVLEČKA ČAJEVCA, EMULZIJA IN KONZERVANSI; 20CM X 20 CM  </t>
  </si>
  <si>
    <t>0303000004</t>
  </si>
  <si>
    <t xml:space="preserve">KOMPRESA ZA OPEKLINE STER. BURNSHILD 10*10      </t>
  </si>
  <si>
    <t xml:space="preserve">STERILNI OBKLADKI ZA PRVO POMOČ PRI OPEKLINAH 1., 2., IN 3. ST, SESTAVA 96 % VODE, MELALEUCA, 1,03 % IZVLEČKA ČAJEVCA, EMULZIJA IN KONZERVANSI; 10CM X 10 CM   </t>
  </si>
  <si>
    <t>0302000060</t>
  </si>
  <si>
    <t>GAZA STERILNA 0,2M A40</t>
  </si>
  <si>
    <t>GAZA, 20 NITNA HIDOFILNA BELJENA BOMBAŽNA TKANINA,STERILNA, POSAMIČNO PAKIRANA, 0,2 M2  A40</t>
  </si>
  <si>
    <t>0302000011</t>
  </si>
  <si>
    <t>GAZA STERILNA 0.4M A25</t>
  </si>
  <si>
    <t>GAZA, 20 NITNA HIDOFILNA BELJENA BOMBAŽNA TKANINA,STERILNA, POSAMIČNO PAKIRANA, 0,4 M2    A25</t>
  </si>
  <si>
    <t>0302000012</t>
  </si>
  <si>
    <t>GAZA STERILNA 0.8M A10</t>
  </si>
  <si>
    <t>GAZA, 20 NITNA HIDOFILNA BELJENA BOMBAŽNA TKANINA,STERILNA, POSAMIČNO PAKIRANA, 0,8 M2 A10</t>
  </si>
  <si>
    <t>0303000010</t>
  </si>
  <si>
    <t xml:space="preserve">ZLOŽENEC IZ NETKANE GAZE STERILEN 6 SL 5*5CM A2/25    </t>
  </si>
  <si>
    <t>ZLOŽENCI IZ NETKANEGA MATERIALA IN IMAJO GAZI PODOBNO STRUKTURO. IZDELANI SO IZ 70% VISKOZNIH IN 30% POLIESTERSKIH VLAKEN BREZ DODATKA VEZIVNIH SREDSTEV IN BREZ OPTIČNIH BELIL.ZA SPLOŠNO OSKRBO RANE, TAKO KOT KLASIČNI ZLOŽENCI ALI TAMPONI IZ GAZE DEBELINE 30G/M2, 4-SLOJNE, 5 CM X 5 CM, STERILNE, 2 KOS V SETU A25   KOT NPR MEDICOMP</t>
  </si>
  <si>
    <t>0303000006</t>
  </si>
  <si>
    <t xml:space="preserve">ZLOŽENEC IZ NETKANE GAZE STER.10*10 CM A2/25       </t>
  </si>
  <si>
    <t>ZLOŽENCI IZ NETKANEGA MATERIALA IN IMAJO GAZI PODOBNO STRUKTURO. IZDELANI SO IZ 70% VISKOZNIH IN 30% POLIESTERSKIH VLAKEN BREZ DODATKA VEZIVNIH SREDSTEV IN BREZ OPTIČNIH BELIL.ZA SPLOŠNO OSKRBO RANE, TAKO KOT KLASIČNI ZLOŽENCI ALI TAMPONI IZ GAZE-DEBELINE 30G/M2, 4-SLOJNE, 10 CM X 10 CM, STERILNE, 2 KOS V SETU A25  KOT NPR. MEDICOMP</t>
  </si>
  <si>
    <t>0303000001</t>
  </si>
  <si>
    <t xml:space="preserve">KOMPRESA OČESNA STER.POS.PAK. TOSAMA A15         </t>
  </si>
  <si>
    <t>KOMPRESA OČESNA, VEČSLOJNA, IZDELANA IZ GAZE IN VATE TER ALUMINIZIRANE VLAKNOVINE, PREMERA 6 CM, A 1 KOMPRESA V SETU PAPIR/FOLIJA, (POSAMIČNO PAKIRANA), STERILNA A15</t>
  </si>
  <si>
    <t>0307000002</t>
  </si>
  <si>
    <t xml:space="preserve">FIKSATOR ZA I.V. KANILE COSMOPORE 8*6CM A50                     </t>
  </si>
  <si>
    <t>STERILNI OBLIŽ ZA PRITRJEVANJE I.V. KANIL NA VBODNEM MESTU. SESTAVLJEN IZ MEHKE SAMOLEPILNE PODLOGE IZ NETKANEGA TEKSTILA IN HIPOALERGENEGA POLIAKRILATNEGA NANOSA. VPOJNA BLAZINICA JE CENTRALNO LOCIRANA IN SE NE LEPI NA KOŽO ALI RANO. OBLIŽ JE PREREZAN DO BLAZINICE TAKO, DA JE OMOGOČENA DOBRA NAMESTITEV. DODATNA SAMOSTOJNA BLAZINICA SLUŽI ZA OBLAZINJENJE POD KANILO, KAR NUDI BOLNIKU DOBRO POČUTJE., 6 X 8 CM, SC A50  KOT NPR. COSMOPOR I.V.</t>
  </si>
  <si>
    <t>0304000055</t>
  </si>
  <si>
    <t xml:space="preserve">OBLIŽ RAZLIČNI KOT HANSAPLAST A40      </t>
  </si>
  <si>
    <t>OBLIŽ RAZLIČNI KOT   SANITABAND    A40</t>
  </si>
  <si>
    <t>0302000046</t>
  </si>
  <si>
    <t xml:space="preserve">SET TAMPONI NETKANI STER ŠT.2 (20*18) A5/25                      </t>
  </si>
  <si>
    <t>TAMPONI IZ NM, 6 SLOJNO,  70% VISKOZA, 30 % POLIESTER, BREZ LATEKSA,SILIKONSKA GUMICA, STERILEN, ŠT. 2 (20X18) , A25</t>
  </si>
  <si>
    <t>0302000045</t>
  </si>
  <si>
    <t xml:space="preserve">SET TAMPONI NETKANI STER ŠT.2 A25                                </t>
  </si>
  <si>
    <t>TAMPONI IZ NM, 6 SLOJNO,  70% VISKOZA, 30 % POLIESTER, BREZ LATEKSA,SILIKONSKA GUMICA, STERILEN, ŠT. 2, A5/25</t>
  </si>
  <si>
    <t>0303000036</t>
  </si>
  <si>
    <t>SET PREVEZA ŠT.2 STER.A20</t>
  </si>
  <si>
    <t>SET PREVEZA,  ŠT. 2, NM STERILNI: 2 KOMPRESI 5X5 CM, 2 KOMPRESE 7,5 X 7,5 CM, 3 TAMPONI 20X20 CM, 1 PINCETA, 2 KOM KOMP 10X10, PAKIRANJE SET   SC A20</t>
  </si>
  <si>
    <t>0303000037</t>
  </si>
  <si>
    <t>SET PREVEZA ŠT.3 STER.A15</t>
  </si>
  <si>
    <t>SET PREVEZA ŠT 3, NM STERILNO:  2 KOMPRESI 7.5X7.5, 2 KOM KOMPRESI 10X10,  1KOM VATIRANEC 25X15, 5 KOM TAMPON ŠT. 3, PINCETA,  PAKIRANJE SET  SC. A1/15</t>
  </si>
  <si>
    <t>0612000023</t>
  </si>
  <si>
    <t xml:space="preserve">OBLIŽ SAMOLEPILNI 3*76MM KOT STERI STRIP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</si>
  <si>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3X 76MM, 5 TRAKOV V VREČKI A50  KOT NPR OMNISTRIP</t>
  </si>
  <si>
    <t>0612000021</t>
  </si>
  <si>
    <t xml:space="preserve">OBLIŽ SAMOLEPILNI 6*101MM KOT STERI STRIP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</si>
  <si>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6X 101MM, 10 TRAKOV V VREČKI A50  KOT NPR OMNISTRIP</t>
  </si>
  <si>
    <t>0612000024</t>
  </si>
  <si>
    <t xml:space="preserve">OBLIŽ SAMOLEPILNI STERILNI STERI STRIP 6*38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</si>
  <si>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ŠIVOVSTERILNI, DIM. 6X 38MM, 6 TRAKOV V VREČKI A50 KOT NPR OMNISTRIP</t>
  </si>
  <si>
    <t>0612000365</t>
  </si>
  <si>
    <t>OBLOGA RESPOSORB SUPER STER. 10X20CM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</si>
  <si>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20 CM, STERILNE, 1 KOS V SETU  A10 KOT NPR RESPOSORB SUPER</t>
  </si>
  <si>
    <t>0612000368</t>
  </si>
  <si>
    <t>OBLOGA RESPOSORB SUPER STER. 10X10CM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</si>
  <si>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10 CM, STERILNE, 1 KOS V SETU  A10 KOT NPR RESPOSORB SUPER</t>
  </si>
  <si>
    <t>0612000378</t>
  </si>
  <si>
    <t>OBLOGA RESPOSORB SUPER STER. 20X25CM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</si>
  <si>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TERAPIJO20CM X 25 CM, STERILNE, 1 KOS V SETU  A1/A10 KOT NPR RESPOSORB SUPER</t>
  </si>
  <si>
    <t>23.</t>
  </si>
  <si>
    <t>OBLOGA RESPOSORB SUPER STER. 15X25CM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</si>
  <si>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15CM X 25 CM, STERILNE, 1 KOS V SETU  A1/A10 KOT NPR RESPOSORB SUPER</t>
  </si>
  <si>
    <t>0304000007</t>
  </si>
  <si>
    <t xml:space="preserve">OBLIŽ VPOJNI KRG 5*7 CM Z BLAZINICO A50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</si>
  <si>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5 CM X 7,2 CM   A50 KOT NPR COSMOPOR E</t>
  </si>
  <si>
    <t>0304000025</t>
  </si>
  <si>
    <t>OBLIŽ VPOJNI KRG 7,2*5 Z BLAZINICO A25</t>
  </si>
  <si>
    <t>0304000008</t>
  </si>
  <si>
    <t xml:space="preserve">OBLIŽ VPOJNI KRG 15*8 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</si>
  <si>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15 CM X8 CM    A25 KOT NPR COSMOPOR E</t>
  </si>
  <si>
    <t>27.</t>
  </si>
  <si>
    <t>0304000006</t>
  </si>
  <si>
    <t xml:space="preserve">OBLIŽ VPOJNI KRG 25*10CM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</si>
  <si>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25 CM X 10 CM A25 KOT NPR COSMOPOR E</t>
  </si>
  <si>
    <t>0304000004</t>
  </si>
  <si>
    <t xml:space="preserve">OBLIŽ VPOJNI KRG 10*8 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</si>
  <si>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10 CM X 8 CM  A25 KOT NPR COSMOPOR E</t>
  </si>
  <si>
    <t>0304000002</t>
  </si>
  <si>
    <t>OBLIŽ KRG 10*10 CM MEFIX</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</si>
  <si>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10 CM X 10 CM, KOT NPR MEFIX</t>
  </si>
  <si>
    <t>0307000116</t>
  </si>
  <si>
    <t xml:space="preserve">TRAK SAMOLEPILNI ELASTIČEN 15CM*10M  </t>
  </si>
  <si>
    <t>OBLIŽ, KI SE REŽE NA ŽELJENO VELIKOST IN OBLIKO. VSEBUJE ZAŠČITNI PAPIR ZA LAŽJE REZANJE.OZNAČEN JE NA VSAKIH 10 CM IN JE PERFORIRAN, ZARADI ČESAR SE GA LAHKO ENOSTAVNO ODSTRANI.</t>
  </si>
  <si>
    <t>30.</t>
  </si>
  <si>
    <t>0304000005</t>
  </si>
  <si>
    <t xml:space="preserve">OBLIŽ VPOJNI KRG 20*10CM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</si>
  <si>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20 CM X 10 CM A25 KOT NPR COSMOPOR E</t>
  </si>
  <si>
    <t>OBLIŽ VPOJNI KRG 6*8 IV A50</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</si>
  <si>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6 CM X 8 CM A50 KOT NPR COSMOPOR E</t>
  </si>
  <si>
    <t>0305000024</t>
  </si>
  <si>
    <t>TEGADERM MEFILM 10X25CM A20</t>
  </si>
  <si>
    <t>PROZORNI OBLIŽ NA OKVIRJU, IZDELAN IZ TANKEGA FILMA, S SPODNJE STRANI JE HIPOALERGIJSKO LEPILO BREZ LATEKSA, OBLIŽ DIHA IN OMOGOČA DOBRO IZMENJAVO KISIKA IN VLAGE, JEVODOODPOREN, VELIKOST 10X25 CM, A20, KOT NPR. TEGADERM</t>
  </si>
  <si>
    <t>0401000005</t>
  </si>
  <si>
    <t>TEGADERM CHG FILM A25</t>
  </si>
  <si>
    <t>OBLIŽ I.V. Z BLAZINICO  JE PRIMEREN ZA RAZLIČNE VRSTE KATETROV, OD ARTERIJSKIH, DIALIZNIH, EPIDURANIH KATETROV ITD. INTEGRIRANA I.V. ZAŠČITA OMOGOČA ZMANJŠANJE OKUŽB Z VIDLJIVOSTJO TRETIRANEGA MESTA, ZAŠČITO KATETROV IN ZRAČNOST. DOKAZANO ZMANJŠANJE KOLONIZACIJE CRBSI IN VASKULARNEGA KATETRA ZAGOTAVLJA TAKOJŠNJO IN NEPREKINJENO PROTIMIKROBNO ZAŠČITO Z INTEGRIRANIM GEL NANOSOM Z DODATKOM KLORHEKSIDIN GLUKONATA (CHG)POMAGA PRI OHRANJANJU KATETROV IN PREPREČUJE KOLONIZACIJO BAKTERIJ. KOT NPR. TEGADERM I.V. FILM S CHC BLAZINICO, A25</t>
  </si>
  <si>
    <t>34.</t>
  </si>
  <si>
    <t>0303000019</t>
  </si>
  <si>
    <t xml:space="preserve">SET ZA NEGO POPKOVNE RANE STERILNI A 40              </t>
  </si>
  <si>
    <t>SET ZA NEGO POPKOVNE RANE STERILNI, SET VSEBUJE 1X KOMPRESA 5X5, 4 X TAMPON, 2X VATIRANA PALČKA, 1X PRIJEMALKA, A40</t>
  </si>
  <si>
    <t>0302000039</t>
  </si>
  <si>
    <t>ACTI MARIS-GEL RANE 20G</t>
  </si>
  <si>
    <t>GEL ZA RANE LAHKO UPORABITE KOT SAMOSTOJNO POLNILO ZA RANE ALI GA UPORABITE V KOMBINACIJI Z OSTALIMI SODOBNIMI POLNILI ZA RANE. GEL JE IZJEMNO UČINKOVITA IZBIRA TUDI PRI OPEKLINAH; AKNAH, AFTAH, HERPESU. GEL UČINKUJE 6-8 UR. SESTAVLJEN IZ PREČIŠČENA JONIZIRANA VODE, MORSKE SOLI, AKTIVNI KISIK, ALKALNI PH.
VSEBINA: 20 GRAMOV.</t>
  </si>
  <si>
    <t>0612000319</t>
  </si>
  <si>
    <t>MEDICINSKI MED V TUBI 20G</t>
  </si>
  <si>
    <t>STERILEN MEDICINSKI MED V TUBI JE PRIMEREN ZA OSKRBO KRONIČNIH IN AKUTNIH RAN, OPEKLIN, POVRŠINSKIH RAN, OGNOJKOV IN TUJKOV.
VISOKA OSMOTSKA AKTIVNOST MEDU, KI JE POSLEDICA NIZKE VSEBNOSTI VODE IN VISOKE VREDNOSTI SLADKORJEV, POSPEŠUJE CELJENJE RAN.  PAKIRANJE 20 G</t>
  </si>
  <si>
    <t xml:space="preserve">ALGINATNA OBLOGA Z DODANIM SREBROM 10*20CM A12     </t>
  </si>
  <si>
    <t>ALGINATNE OBLOGE S SREBROM IMAJO IZREDNO PROTIMIKROBNO MOČ, ŠE POSEBNO ZARADI DODATKA BOGATIH ALGINATNIH VLAKEN. SREBROVI IONI SE SPROSTIJO V STIKU Z IZLOČKOM RANE TER UČINKUJEJO NEPOSREDNO NA POVRŠINI RANE ZARADI TVORJENJA GELA. OBLOGE SO SESTAVLJENE IZ NETKANIH, REBRASTIH KALCIJ-ALGINATNIH VLAKEN, KI SO PRIDOBLJENA IZ NARAVNIH RJAVIH ALG.  10 X 20 CM, A12</t>
  </si>
  <si>
    <t xml:space="preserve">ALGINATNA OBLOGA BREZ SREBRA 10X20CM A10         </t>
  </si>
  <si>
    <t>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A10</t>
  </si>
  <si>
    <t xml:space="preserve">ALGINATNA OBLOGA Z DOD.SREB 15*15CM A5   </t>
  </si>
  <si>
    <t>ALGINATNE OBLOGE S SREBROM IMAJO IZREDNO PROTIMIKROBNO MOČ, ŠE POSEBNO ZARADI DODATKA BOGATIH ALGINATNIH VLAKEN. SREBROVI IONI SE SPROSTIJO V STIKU Z IZLOČKOM RANE TER UČINKUJEJO NEPOSREDNO NA POVRŠINI RANE ZARADI TVORJENJA GELA. OBLOGE SO SESTAVLJENE IZ NETKANIH, REBRASTIH KALCIJ-ALGINATNIH VLAKEN, KI SO PRIDOBLJENA IZ NARAVNIH RJAVIH ALG.  15 X 15 CM, A5</t>
  </si>
  <si>
    <t>0302000031</t>
  </si>
  <si>
    <t>GAZA INADINE 9,5*9,5 CM A25</t>
  </si>
  <si>
    <t>MREŽICA ZA RANE Z JODOM,  NELEPLJIVA STERILNA VAZELINSKA MREŽICA IZ MONOFILAMENTNIH VISKOZNIH VLAKEN IMPREGNIRANIH Z 10% RAZTOPINO POVIDON JODIDA,   9,5CMX9,5CM, A25</t>
  </si>
  <si>
    <t>0307000106</t>
  </si>
  <si>
    <t xml:space="preserve">OBLOGA VIVAMEL ALGINAT 10*10CM                   </t>
  </si>
  <si>
    <t>STERILNA OBLOGA NA BAZI KALCIJEVIH ALGINATOV, PREPOJENA Z MEDICINSKIM MEDOM. OBLOGE SO PRIMERNE ZA ZDRAVLJENJE ŠIROKEGA SPEKTRA RAN V RAZLIČNIH FAZAH CELJENJA. POSEBEJ PRIMERNE SO ZA ZDRAVLJENJE KRONIČNIH RAN, KI SE SLABO ALI POČASI CELIJO. VELIKOST 10 CM X 10 CM, KOM</t>
  </si>
  <si>
    <t>0304000059</t>
  </si>
  <si>
    <t>OBLIŽ ZA ODRASLE NASOFIX A150</t>
  </si>
  <si>
    <t>OBLIŽ ZA FIKSIRANJE NOSNIH KATETROV IN DUODENALNIH SOND.MATERIAL IZ TKANINE OMOGOČA DIHANJE KOŽE IN NE POVZROČA ALERGIJ. NE VSEBUJE LATEKSA IN JE SESTAVLJEN IZ 30%SINTETIČNIH VLAKEN TER 70% MEDICINSKEGA LEPILA. DIMENZIJE 60 X 82 MM.KOT ENAKOVREDNO NASOFIX ZA ODRASLE A150</t>
  </si>
  <si>
    <t>0304000028</t>
  </si>
  <si>
    <t>OBLIŽ TEGADERM 10X12 CM A25</t>
  </si>
  <si>
    <t>FILM JE POLPREPUSTEN ZA VODNE HLAPE IN KOŽI OMOGOČA DIHANJE, HKRATI PA NE PREPUŠČA TEKOČIN IN NESNAGE, KI BI OGROZILE CELJENJE RANE BREZ ZAPLETOV. KER JE PROZOREN OMOGOČA NADZOR RANE IN OPAZOVANJE KOŽE BREZ NEPOTREBNEGA ODSTRANJEVANJA FILMA. 10X12 CM, A25, KOT NPR. TEGADERM</t>
  </si>
  <si>
    <t>0100000193</t>
  </si>
  <si>
    <t>OLJE ZA OSKRBO RAN HYPEROIL 50 ML SPRAY</t>
  </si>
  <si>
    <t>OLJE S KAPALKO, GLAVNI SESTAVINI STA PRECIZNO DOLOČENA IZVLEČKA ŠENTJANŽEVKE (HYPERICUM PERFORATUM) IN NEEM DREVESA (AZADIRACHTA INDICA),AKTIVNI UČINKOVINI V OLJU STA HIPERFORIN IN AZADIRACITIN. VSEBINA: 50 ML S KAPALKO</t>
  </si>
  <si>
    <t>0301000016</t>
  </si>
  <si>
    <t>KALCIJEV 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A10</t>
  </si>
  <si>
    <t>0301000012</t>
  </si>
  <si>
    <t xml:space="preserve">OBLOGA NELEP.Z AKTIV.OGLJ.IN SREB. 10,5*10,5 A10-ACTISORB+    </t>
  </si>
  <si>
    <t>OBLOGA NAREJENA IZ FINO UPRAŠENEGA AKTIVNEGA OGLJA IMPREGNIRANEGA Z SREBROVIM NITRATOM (25 G/CM^2). SREBROV NITRAT JE IZREDNO USPEŠEN PRI BOJU Z MIKROORGANIZMI NA RANI, SAJ USPEŠNO ZMANJŠA RAZRAST KOLONIJ MIKROORGANIZMOV. TAKO JE MOŽNOST INFEKCIJE ZMANJŠANA NA NAJNIŽJO RAVEN.VELIKOST 10,5X10,5 CM, A10, KOT NPR. ACTISORB PLUS 25</t>
  </si>
  <si>
    <t>0612000008</t>
  </si>
  <si>
    <t>INTRASITE GEL 15G A10</t>
  </si>
  <si>
    <t>GEL JE PROZOREN AMORTNI HIDROGEL, KI VSEBUJE MODIFICIRAN POLIMER KARBOKSIMETIL CELULOZE, PROPLEN GLIKOL IN VODO. HIDROGEL JE STERILEN IN POSAMIČNO PAKIRAN V POSEBNI DOZI Z APLIKATORJEM ZA LAŽJE NANAŠANJE V RANO.  PAKIRANJE: 15G, A10</t>
  </si>
  <si>
    <t>0307000107</t>
  </si>
  <si>
    <t xml:space="preserve">KREMA ZAŠČITNA CONVEEN PROTACT 100G                 </t>
  </si>
  <si>
    <t>KREMA ZA ZAŠČITO OKOLNE KOŽE ---VSEBUJE CINKOV OKSID IN DIMETIKON, KI VZPOSTAVITA VAROVALNO PLAST, TA ODSTRANJUJE VLAGO IN VARUJE KOŽO PRED STIKOM Z JEDKIMI TELESNIMI IZLOČKI. GLICERIN, NARAVNI VITAMIN E, PARAFIN IN LANOLINSKO OLJE VLAŽIJO, NEGUJEJO IN VARUJEJO KOŽO PRED IZSUŠITVIJO.KREMA OHRANJA PH VREDNOST KOŽE IN ZAGOTAVLJA VSE POTREBNO ZA NADALJEVANJE ZDRAVLJENJA, PREDVSEM PA PREPREČUJE VNOVIČNE POŠKODBE ŽE ZDRAVE KOŽE. VSEBINA 100 G</t>
  </si>
  <si>
    <t>0307000003</t>
  </si>
  <si>
    <t xml:space="preserve">KOLOIDNE OBLOGE COMFEEL PLUS 10*10 A10                            </t>
  </si>
  <si>
    <t>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10X10CM, A10</t>
  </si>
  <si>
    <t>0307000004</t>
  </si>
  <si>
    <t xml:space="preserve">KOLOIDNE OBLOGE COMFEEL PLUS 20*20 A5          </t>
  </si>
  <si>
    <t>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20X20CM, A5</t>
  </si>
  <si>
    <t>0307000066</t>
  </si>
  <si>
    <t>MEPILEX AG 12,5X12,5 A5</t>
  </si>
  <si>
    <t>POILURETANSKA OBLOGA Z MEHKIM SILIKONOM IN DODANIM SREBROM, ZA OKUŽENE RANE. MREŽICA SE NE LEPI NA RANO IN NE POŠKODUJE OKOLNE KOŽE, BREZ LEPILNEGA ROBA.   12,5X12,5CM, A5</t>
  </si>
  <si>
    <t>0307000070</t>
  </si>
  <si>
    <t>MEPILEX AG 17,5X17,5 A5</t>
  </si>
  <si>
    <t>POILURETANSKA OBLOGA Z MEHKIM SILIKONOM IN DODANIM SREBROM, ZA OKUŽENE RANE. MREŽICA SE NE LEPI NA RANO IN NE POŠKODUJE OKOLNE KOŽE, BREZ LEPILNEGA ROBA.   17,5X17,5 CM, A5</t>
  </si>
  <si>
    <t>03070000143</t>
  </si>
  <si>
    <t>MEPILEX 12,5X12,5CM A5</t>
  </si>
  <si>
    <t>POLIURETANTSKA PENA Z MEHKIM SILIKONOM, KI VPIJA IN URAVNAVA IZLOČEK. PRIMERNA ZA AKUTNE IN KRONIČNE RANE Z VEČJO KOLIČINO IZLOČKA. OBLOGO MOŽNO REZATI, DA SE PRILAGODI RANAM NA TEŽKO DOSTOPNIH MESTIH. 12,5X12,5 cm, A5. KOT NPR. MEPILEX</t>
  </si>
  <si>
    <t>0304000057</t>
  </si>
  <si>
    <t>OBLIŽ HYDROFILM PLUS 9X10CM A5</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</si>
  <si>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9X10CM KOT NPR. HYDROFILM PLUS, A5</t>
  </si>
  <si>
    <t>0304000058</t>
  </si>
  <si>
    <t xml:space="preserve">OBLIŽ HYDROFILM PLUS 10X25CM A25   </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</si>
  <si>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10X25CM KOT NPR. HYDROFILM PLUS, A25</t>
  </si>
  <si>
    <t>0302000004</t>
  </si>
  <si>
    <t xml:space="preserve">GAZA VAZELIN GRASOLIND A10 10*10CM          </t>
  </si>
  <si>
    <t>VAZELINSKA NELEPLJIVA KONTAKTNA MREŽICA, IZ REDKO TKANE BOMBAŽNE TKANINE, KI PREPUŠČA ZRAK IN IZLOČKE IZ RANE. IMPREGNIRANA JE Z
NEVTRALNIM MAZILOM, KI SE NE IZPERE NITI PRI IZREDNO MOČNEM IZLOČANJU IZ RANE. PREPREČUJE NEPOSREDEN STIK Z VPOJNO SEKUNDARNO OBLOGO IN SE PO POTREBI LAHKO REŽE NA PRIMERNE VELIKOSTI. TUDI PO DALJŠI UPORABI NE POVZROČA OBČUTLJIVIH REAKCIJ ALI ALERGIJE. MAZILO NA KONTAKTNI MREŽICI
VSEBUJE: BELI VAZELIN, DIGLICEROLESTER MONO IN DIKARBOKSILNIH KISLIN, SINTETIČNI VOSEK. NA SPLOŠNO PRI ZDRAVLJENJU RAN, POSEBEJ ZA
OHRANJANJE MEHKE POVRŠINE IN ROBOV RANE, NA PRIMER PRI UREZNINAH, ODRGNINAH ALI RAZTRGANINAH. PRAV TAKO PRI OPEKLINAH ALI OPARINAH, V
PLASTIČNI IN KOZMETIČNI KIRURGIJI, PRI ABLACIJI NOHTA, OPERACIJI FIMOZE ITD. ZA PREKRIVANJE ODVZEMNEGA TER IMPLANTIRANEGA MESTA PRI TRANSPLANTACIJII KOŽE IN PRI FIKSACIJI KOŽNEGA REŽNJA IDEALNO TUDI V DERMATOLOGIJI ZA DERMATOLOŠKE BOLNIKE TER BOLNIKE, PREOBČUTLJIVE NA ZDRAVILA. VELIKOSTI 10X10CM A10 KOT NPR GRASSOLIND</t>
  </si>
  <si>
    <t xml:space="preserve">GAZA VAZELINSKA JELONET 10*10 CM  A10              </t>
  </si>
  <si>
    <t>MREŽICA ZAŠČITI RANO, JE MALO LEPLJIVA IN DOPUŠČA PREHAJANJE IZLOČKA V VPOJNO SEKUNDARNO OBLOGO. MREŽICA OHRANJA OBLIKO IN JE ODPORNA NA TRGANJE. LASTNOSTI MREŽICE, PARAFIN DELUJE BLAŽILNO NA OBČUTEK BOLEČINE, PREPREČUJE SPRIJEMANJE Z RANO, DOPUŠČA PREHAJANJE IZLOČKA V SEKUNDARNO OBLOGO IN ZMANJŠUJE BOLEČINO OB MENJAVI SEKUNDARNE OBLOGE. MREŽICA POTREBUJE SEKUNDARNO OBLOGO. LAHKO SE UPORABLJA SKUPAJ Z DERMALNIMI ANTISEPTIKI ALI ANTIBIOTIKI. KOT NPR. JELONET 10X10, A10</t>
  </si>
  <si>
    <t>0302000007</t>
  </si>
  <si>
    <t xml:space="preserve">GAZA MELOLIN STERILNA 10*20CM A 100      </t>
  </si>
  <si>
    <t xml:space="preserve">OBLOGA JE SESTAVLJENA IZ BOMBAŽNIH IN POLIESTRENIH MATERIALOV, VSEBUJE PA TUDI HIDROFOBNO PLAST PRITRJENO NA ZUNANJI POLIESTRSKI FILM. OBLOGO SESTAVLJAJO TRI PLASTI: PERFORIRANI FILM (SE NE PRILEPLJA NA RANO), VISOKO VPOJNA POLIESTER/BOMBAŽNA BLAZINICA, HIDROFOBNA ZUNANJA PLAST. ZMANJŠUJE NEPRIJETNO BOLEČINO PRI CELJENJU RAN IN OMOGOČA PREPROSTO ODSTRANJEVANJE. KOT NPR. MELOLIN STERILNE OBLOGE 10X20 CM, A100
</t>
  </si>
  <si>
    <t>0304000010</t>
  </si>
  <si>
    <t>MEPITEL 5*7,5 CM A10</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</si>
  <si>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7,5X5CM, A10 KOT NPR ATRAUMAN SILICONE</t>
  </si>
  <si>
    <t>MEPITEL 7,5*10 CM A 10</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</si>
  <si>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7,5X10CM, A10 KOT NPR ATRAUMAN SILICONE</t>
  </si>
  <si>
    <t>MEPITEL 20*30 CM  A5</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</si>
  <si>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20X30CM, A5 KOT NPR ATRAUMAN SILICONE</t>
  </si>
  <si>
    <t>POLYMEM OBLOGA ZA RANE 10*10CM A15</t>
  </si>
  <si>
    <t>SODOBNA OBLOGA ZA RAZLIČNE VRSTE RAN POSPEŠUJE CELJENJE IN ZDRAVLJENJE TER HITRO ODPRAVI BOLEČINO. PRI MENJAVI SE Z RANO NE SPRIJEMA. VELIKOST 10X10CM A15 KOT ENAKOVREDNO POLYMEM OBLOGA</t>
  </si>
  <si>
    <t>OBLOGA HYDROTAC COMFORT 20X20CM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</si>
  <si>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20X20CM A10 KOT NPR. HYDROTAC COMFORT</t>
  </si>
  <si>
    <t>OBLOGA HYDROTAC COMFORT Z LEP.ROBOM 12.5X12,5CM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</si>
  <si>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12,5X12,5CM A10 KOT NPR. HYDROTAC COMFORT</t>
  </si>
  <si>
    <t>0307000148</t>
  </si>
  <si>
    <t>OBLOGA SORBALGON STR 10X20CM A5</t>
  </si>
  <si>
    <t>OBLOGA JE NAREJENA IZ KALCIJEVIH ALGINATNIH VLAKEN, KI V STIKU Z NATRIJEVIMI SOLMI V KRVI IN ​​EKSUDATU RANE TVORIJO HIDROFILNI NELEPLJIVI GEL. LASTNOSTI, KI TVORIJO GEL, SPODBUJAJO PROCES CELJENJA RAN. A5</t>
  </si>
  <si>
    <t>0301000019</t>
  </si>
  <si>
    <t>OBLOGA HYDROTAC COMFORT Z LEP.ROBOM 15X20CM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</si>
  <si>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15X20CM A10 KOT NPR. HYDROTAC COMFORT</t>
  </si>
  <si>
    <t>0301000020</t>
  </si>
  <si>
    <t>OBLOGA HYDROCOLL 5X5CM A10</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</si>
  <si>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5X5CM A10 KOT NPR. HYDROCOLL</t>
  </si>
  <si>
    <t>0301000021</t>
  </si>
  <si>
    <t>OBLOGA HYDROCOLL NEADH. 10X10CM A10</t>
  </si>
  <si>
    <t>VPOJNA HIDROKOLOIDNA OBLOGA ZA OSKRBO RANE BREZ LEPILNEGA ROBA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</si>
  <si>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0301000022</t>
  </si>
  <si>
    <t>OBLOGA HYDROCOLL ADH. 10X10CM A10</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</si>
  <si>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</si>
  <si>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0301000023</t>
  </si>
  <si>
    <t>OBLOGA HYDROCOLL SACRAL A3</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</si>
  <si>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12X18CM A3 KOT NPR. HYDROCOLL SACRAL</t>
  </si>
  <si>
    <t>0504000109</t>
  </si>
  <si>
    <t xml:space="preserve">ZLOŽENCI ALKOHOLNI 6,5X3CM A200 KOT SOFT ZELLIN   </t>
  </si>
  <si>
    <t xml:space="preserve">
ALKOHOLNI ZLŽENCI IZ NETKANEGA MATERIALA, IMPREGNIRANI Z IZOPROPILNIM ALKOHOLOM(70% V/V), MEHKI POSAMIČNO PAKIRANI, VELIKOST60X30 MM, ZA ČIŠČENJE KOŽE PRED APLICIRANJEM INFEKCIJ IN TRANSFUZIJ, PAKIRANJE A100 KOM V ENI ŠKATLI KOT NPR. SOFT ZELIN
</t>
  </si>
  <si>
    <t>0608000001</t>
  </si>
  <si>
    <t xml:space="preserve">ROKAVICE KIR.BREZ LATEKSA STERILNE VEL.6,5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</si>
  <si>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6,5.  A50 PAROV KOT NPR. PEHA-BASIC, USTREZNOST SIST EN 420; SIST EN 455-1,2,3,4; SIST EN ISO 13485</t>
  </si>
  <si>
    <t>0608000002</t>
  </si>
  <si>
    <t>ROKAVICE KIR.BREZ LATEKSA STERILNE VEL.7,0 A50</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</si>
  <si>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7.0  A50 PAROV   KOT NPR. PEHA-BASIC, USTREZNOST SIST EN 420; SIST EN 455-1,2,3,4; SIST EN ISO 13485</t>
  </si>
  <si>
    <t>0608000003</t>
  </si>
  <si>
    <t xml:space="preserve">ROKAVICE KIR.BREZ LATEKSA STERILNE VEL.7,5 A50          </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</si>
  <si>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7.5.  A50 PAROV    KOT NPR. PEHA-BASIC, USTREZNOST SIST EN 420; SIST EN 455-1,2,3,4; SIST EN ISO 13485</t>
  </si>
  <si>
    <t>0608000004</t>
  </si>
  <si>
    <t xml:space="preserve">ROKAVICE KIR. BREZ LATEKSA STERILNE VEL.8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</si>
  <si>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8.0.  A 50 PAROV     KOT NPR. PEHA-BASIC, USTREZNOST SIST EN 420; SIST EN 455-1,2,3,4; SIST EN ISO 13485</t>
  </si>
  <si>
    <t>0608000005</t>
  </si>
  <si>
    <t xml:space="preserve">ROKAVICE KIR.BREZ LATEKSA STERILNE VEL. 8,5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</si>
  <si>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8.5.  A50 PAROV     KOT NPR. PEHA-BASIC, USTREZNOST USTREZNOST SIST EN 420; SIST EN 455-1,2,3,4; SIST EN ISO 13485</t>
  </si>
  <si>
    <t>0601000016</t>
  </si>
  <si>
    <t>ADAPTER LUER 0,9MM A100</t>
  </si>
  <si>
    <t xml:space="preserve">ADAPTER LUER  0,9MM ZA VAKUMSKI ODVZEM KRVI IZ I.V. KANILE      A 100       </t>
  </si>
  <si>
    <t>0601000002</t>
  </si>
  <si>
    <t xml:space="preserve">BRIZGA ZA ENKRATNO UPORABO 10 ML A100         </t>
  </si>
  <si>
    <t>BRIZGALKA 10ML,ZA 1 X UP, DOBRO ČITLJIVA SKALA, TRIDELNA-BREZ LATEKSA,OZNAKA ČITLJIVA,ODPORNA NA IZBRIS PROTI ETANOLU IN RAZKUŽILOM, BREZ LATEKSA, DEPH FREE, PVC FREE A100</t>
  </si>
  <si>
    <t>0601000003</t>
  </si>
  <si>
    <t xml:space="preserve">BRIZGA TRIDELNA ZA ENKRATNO UPORABO 2 ML   A100           </t>
  </si>
  <si>
    <t>BRIZGALKA 2ML,ZA 1 X UP, DOBRO ČITLJIVA SKALA, TRIDELNA-BREZ LATEKSA,OZNAKA ČITLJIVA,ODPORNA NA IZBRIS PROTI ETANOLU IN RAZKUŽILOM, BREZ LATEKSA, DEPH FREE, PVC FREE A100</t>
  </si>
  <si>
    <t>0601000027</t>
  </si>
  <si>
    <t xml:space="preserve">BRIZGA L TUBERKULIN 1ML A100 CHIRANA FLAT RUBBER      </t>
  </si>
  <si>
    <t>TRODELNA BRIZGA TUBERKULIN ZA 1X UPORABO. VOLUMEN 1 ML. DOBRO ČITLJIVA SKALA, ODPORNA NA IZBRIS, STERILNA. A100</t>
  </si>
  <si>
    <t>0601000013</t>
  </si>
  <si>
    <t xml:space="preserve">BRIZGA ZA ENKRATNO UPORABO 3 ML A100      </t>
  </si>
  <si>
    <t>BRIZGALKA 3ML,ZA 1 X UP, DOBRO ČITLJIVA SKALA, TRIDELNA-BREZ LATEKSA,OZNAKA ČITLJIVA,ODPORNA NA IZBRIS PROTI ETANOLU IN RAZKUŽILOM, BREZ LATEKSA, DEPH FREE, PVC FREE A100</t>
  </si>
  <si>
    <t>0601000005</t>
  </si>
  <si>
    <t xml:space="preserve">BRIZGA ZA ENKRATNO UPORABO 5 ML A100               </t>
  </si>
  <si>
    <t>BRIZGALKA 5ML,ZA 1 X UP, DOBRO ČITLJIVA SKALA, TRIDELNA-BREZ LATEKSA,OZNAKA ČITLJIVA,ODPORNA NA IZBRIS PROTI ETANOLU IN RAZKUŽILOM, BREZ LATEKSA, DEPH FREE, PVC FREE A100</t>
  </si>
  <si>
    <t>0601000011</t>
  </si>
  <si>
    <t xml:space="preserve">BRIZGA TRID.STER.KATET.NAST. 50ML A30    </t>
  </si>
  <si>
    <t>BRIZGALKA  S KATETERSKIM NASTAVKOM-50-60ML, ZA 1 X UP.DOBRO ČITLJIVA SKALA, TRIDELNA-BREZ LATEKSA,OZNAKA ČITLJIVA,ODPORNA NA IZBRIS, Z DODATNIM POKROVČKOM ZA ZAPIRANJE KATETER NASTAVKA A30</t>
  </si>
  <si>
    <t>0601000004</t>
  </si>
  <si>
    <t xml:space="preserve">BRIZGA ZA ENKRATNO UPORABO 20 ML A50K.ŠT.110604555       </t>
  </si>
  <si>
    <t>BRIZGALKA 20ML,ZA 1 X UP, DOBRO ČITLJIVA SKALA, TRIDELNA-BREZ LATEKSA,OZNAKA ČITLJIVA,ODPORNA NA IZBRIS PROTI ETANOLU IN RAZKUŽILOM, BREZ LATEKSA, DEPH FREE, PVC FREE A50</t>
  </si>
  <si>
    <t>0601000001</t>
  </si>
  <si>
    <t>BRIZGA TRIDELNA 1ML A100</t>
  </si>
  <si>
    <t>BRIZGALKA 1ML,ZA 1 X UP, DOBRO ČITLJIVA SKALA, TRIDELNA-BREZ LATEKSA,OZNAKA ČITLJIVA,ODPORNA NA IZBRIS PROTI ETANOLU IN RAZKUŽILOM, BREZ LATEKSA, DEPH FREE, PVC FREE A100</t>
  </si>
  <si>
    <t>BRIZGA INSULIN 1ML A100</t>
  </si>
  <si>
    <t>BRIZGALKA 1ML,INSULINKA , 100 I.U., ZA 1 X UP, TRIDELNA A100</t>
  </si>
  <si>
    <t>0601000014</t>
  </si>
  <si>
    <t>BRIZGA LUER LOOK 50 ML A25</t>
  </si>
  <si>
    <t>BRIZGA LUER LOOK  50ML  ZA PERFUZOR ( KOT BRAUN)        A 25</t>
  </si>
  <si>
    <t>0602000004</t>
  </si>
  <si>
    <t xml:space="preserve">IGLA INJEKCIJSKA ZA ENKR.UPORA 0.7X50MM A100            </t>
  </si>
  <si>
    <t>INJEKCIJSKE IGLE ZA 1X UPORABO, BREZ LATEKSA, DIMENZIJE 0,7 X 50MM      A100</t>
  </si>
  <si>
    <t>0602000018</t>
  </si>
  <si>
    <t xml:space="preserve">IGLA INJEKCIJSKA ZA ENKR.UPORA 0.8X50MM A100            </t>
  </si>
  <si>
    <t>INJEKCIJSKE IGLE ZA 1X UPORABO, BREZ LATEKSA, DIMENZIJE 0,8 X 50MM      A100</t>
  </si>
  <si>
    <t>0602000008</t>
  </si>
  <si>
    <t xml:space="preserve">IGLA INJEKCIJSKA ZA ENKR.UPOR 0.70*38 MM A100    </t>
  </si>
  <si>
    <t>INJEKCIJSKE IGLE ZA 1X UPORABO, BREZ LATEKSA, DIMENZIJE 0,70 X 38MM A100</t>
  </si>
  <si>
    <t>0612000276</t>
  </si>
  <si>
    <t>ZAPRT LUER DOSTOP BD QSYTE SAMOSTOJEN A50</t>
  </si>
  <si>
    <t>ZAMAŠEK ZA ZAPIRANJE LUER PRIKLJUČKOV MED INFUZIJO TER KATETROM. ZAMAŠEK NE VSEBUJE LATEKSA. MOŠKI IN ŽENSKI LUER-LOCK! IZDELEK MORA BITI POSAMIČNO PAKIRAN  A50</t>
  </si>
  <si>
    <t>0602000003</t>
  </si>
  <si>
    <t xml:space="preserve">IGLA INJEKCIJSKA ZA ENKR. UPOR 0.6*25MM A100      </t>
  </si>
  <si>
    <t>INJEKCIJSKE IGLE ZA 1X UPORABO, BREZ LATEKSA, DIMENZIJE 0,6 X 25MM    A100</t>
  </si>
  <si>
    <t>0602000010</t>
  </si>
  <si>
    <t xml:space="preserve">IGLA INJEKCIJSKA ZA ENKR.UPOR 0.9X38MM  A100        </t>
  </si>
  <si>
    <t>INJEKCIJSKE IGLE ZA 1X UPORABO, BREZ LATEKSA, DIMENZIJE 0.9 X 38MM A100</t>
  </si>
  <si>
    <t>0602000005</t>
  </si>
  <si>
    <t>IGLA INJEKCIJSAK ZA ENKR.UPOR 0.9X40MM A100</t>
  </si>
  <si>
    <t>INJEKCIJSKE IGLE ZA 1X UPORABO, BREZ LATEKSA, DIMENZIJE 0.9 X 40MM A100</t>
  </si>
  <si>
    <t>0602000007</t>
  </si>
  <si>
    <t xml:space="preserve">IGLA INJEKCIJSKA ZA ENKR.UPOR 0.5X16MM A100            </t>
  </si>
  <si>
    <t>INJEKCIJSKE IGLE ZA 1X UPORABO, BREZ LATEKSA, DIMENZIJE 0,50 X 16MM        A100</t>
  </si>
  <si>
    <t>0602000043</t>
  </si>
  <si>
    <t>IGLE BD SAF-T-INTIMA</t>
  </si>
  <si>
    <t>INJEKCIJSKE IGLE ZA ENKRATNO UPORABO VELIKOST 0,9x19mm 22GA, A25</t>
  </si>
  <si>
    <t>0602000016</t>
  </si>
  <si>
    <t>IGLA INTRAOSALNA B.I.G. PEDIA 15G</t>
  </si>
  <si>
    <t>AVTOMATSKI INTRAOSALNI STERILNI SISTEM, KI OMOGOČA HITRO, VARNO IN ENOSTAVNO VZPOSTAVITEV VENSKE POTI PREKO KOSTI IN KOSTNEGA MOZGA. ZA ODRASLE , VELIKOST 15G  KOT B.I.G. PEDIA</t>
  </si>
  <si>
    <t>0602000015</t>
  </si>
  <si>
    <t xml:space="preserve">IGLA INTRAOSALNA B.I.G. ADULT 18G    </t>
  </si>
  <si>
    <t>AVTOMATSKI INTRAOSALNI STERILNI SISTEM, KI OMOGOČI HITRO, VARNO IN ENOSTAVNO VZPOSTAVITEV VENSKE POTI PREKO KOSTI IN KOSTNEGA MOZGA, VELIKOST 18G. KOT  B.I.G.  ADULT</t>
  </si>
  <si>
    <t>0603000001</t>
  </si>
  <si>
    <t>KANILA I.V. S PORTOM G14 A50</t>
  </si>
  <si>
    <t>KANILA VENOZNA G14,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SAMODEJEN VAREN MEHANIZEM(ZAKLEP) ZA PREPREČITEV IGELNIH VBODOV IN KRVNIH MADEŽEV, PRETOK 270ML/MIN  A50</t>
  </si>
  <si>
    <t>0612000035</t>
  </si>
  <si>
    <t>SISTEM ZA INFUZIJO STR DVOKAN IGLO K.ŠT.56226 A20</t>
  </si>
  <si>
    <t>INFUZIJSKI SISTEM Z AVTOMATSKIM ODZRAČEVANJEM ZA DAJANJE INFUZIJSKIH RAZTOPIN S PRITISKOM ALI GRAVITACIJO, S TRANSPARENTNO KOMORO IN IGLO. POKROVČEK ZA PREZRAČEVANJE S HIDROFOBNIM BAKTERIJSKIM FILTROM, FILTER ZA DELCE MORA BITI VELIK 15 MIKRONOV IN MORA IMETI LUER LOCK NASTAVEK, DOLŽINA 150 CM, NA ABS ROLERJU MORA BITI PRIJEMALO ZA CEVKO A20</t>
  </si>
  <si>
    <t>0603000003</t>
  </si>
  <si>
    <t>KANILA I.V. 22G MODRA A50</t>
  </si>
  <si>
    <t>0603000004</t>
  </si>
  <si>
    <t>KANILA I.V. 20G ROZA A50</t>
  </si>
  <si>
    <t>0603000006</t>
  </si>
  <si>
    <t>KANILA I.V. 18G A50</t>
  </si>
  <si>
    <t>0603000002</t>
  </si>
  <si>
    <t>KANILA I.V. 16G A50</t>
  </si>
  <si>
    <t>0612000392</t>
  </si>
  <si>
    <t>MICRO CLAVE KONEKT BREZIGELNI A100</t>
  </si>
  <si>
    <t>MICROCLAVE CLEAR I.V. POVRŠINA TESNILNEGA PRIKLJUČKA, FR 165 ML/MIN, MRTVI PROSTOR 0,04 ML, POVRATNI TLAK +45. STERILNI, BREZ LATEKSA, BREZ DEHP IN NEPIROGENI. A100 SC</t>
  </si>
  <si>
    <t>0603000008</t>
  </si>
  <si>
    <t>KANILA I.V. 24G RUMENA A50</t>
  </si>
  <si>
    <t>0612000313</t>
  </si>
  <si>
    <t>GRIPPER PLUS SAFETY BREZ Y 19GX19MM A12</t>
  </si>
  <si>
    <t>IGLA ZA PODKOŽNO VALVULO KOT NPR. GRIPPER PLUS SAFETY BREZ Y 19G X 19 MM A12</t>
  </si>
  <si>
    <t>0612000290</t>
  </si>
  <si>
    <t>GRIPPER PLUS 19G*25MM A12</t>
  </si>
  <si>
    <t>IGLA ZA PODKOŽNO VALVULO  KOT NPR. GRIPPER PLUS SAFETY BREZ Y 19G X 25 MM A12</t>
  </si>
  <si>
    <t>GRIPPER PLUS 19G X 20MM A12</t>
  </si>
  <si>
    <t>IGLA ZA PODKOŽNO VALVULO  KOT NPR. GRIPPER PLUS SAFETY BREZ Y 19G X 20MM A12</t>
  </si>
  <si>
    <t>0606000018</t>
  </si>
  <si>
    <t xml:space="preserve">OPORNICA MAH ZA NOGO -MEHKA 100*1000   </t>
  </si>
  <si>
    <t>OPORNICA MAH MEHKA ZA NOGO 100X1000X1</t>
  </si>
  <si>
    <t>0606000017</t>
  </si>
  <si>
    <t xml:space="preserve">OPORNICA MAH ZA NOGO -MEHKA 90*800   </t>
  </si>
  <si>
    <t>OPORNICA MAH MEHKA ZA NOGO  90x800X1</t>
  </si>
  <si>
    <t>0606000028</t>
  </si>
  <si>
    <t xml:space="preserve">OPORNICA MAH ZA PRSTE - MEHKA 17*200 XT                               </t>
  </si>
  <si>
    <t>OPORNICA MAH MEHKA ZA PRSTE  17x200X1</t>
  </si>
  <si>
    <t>0606000029</t>
  </si>
  <si>
    <t xml:space="preserve">OPORNICA MAH ZA PRSTE - MEHKA 17*250 XT                               </t>
  </si>
  <si>
    <t>OPORNICA MAH MEHKA ZA PRSTE  17x250X1</t>
  </si>
  <si>
    <t>0606000032</t>
  </si>
  <si>
    <t xml:space="preserve">OPORNICA MAH ZA PRSTE - MEHKA 30*300 XT                               </t>
  </si>
  <si>
    <t>OPORNICA MAH MEHKA ZA PRSTE  30x300XT</t>
  </si>
  <si>
    <t>0606000031</t>
  </si>
  <si>
    <t xml:space="preserve">OPORNICA MAH ZA PRSTE - MEHKA 30*200 XT                           </t>
  </si>
  <si>
    <t>OPORNICA MAH MEHKA ZA PRSTE  30X200XT</t>
  </si>
  <si>
    <t>0606000019</t>
  </si>
  <si>
    <t xml:space="preserve">OPORNICA MAH ZA ROKO - MEHKA 45*270                              </t>
  </si>
  <si>
    <t>OPORNICA MAH MEHKA ZA ROKO  45x270X1</t>
  </si>
  <si>
    <t>0606000026</t>
  </si>
  <si>
    <t xml:space="preserve">OPORNICA MAH ZA ROKO - MEHKA 75*600                              </t>
  </si>
  <si>
    <t>OPORNICA MAH MEHKA ZA ROKO   75x600X1</t>
  </si>
  <si>
    <t>0606000022</t>
  </si>
  <si>
    <t xml:space="preserve">OPORNICA MAH ZA ROKO - MEHKA 65*320         </t>
  </si>
  <si>
    <t>OPORNICA MAH MEHKA ZA ROKO    65x320X1</t>
  </si>
  <si>
    <t>0606000027</t>
  </si>
  <si>
    <t xml:space="preserve">OPORNICA MAH ZA ROKO - MEHKA 90*400     </t>
  </si>
  <si>
    <t>OPORNICA MAH  MEHKA ZA ROKO   90x400X1</t>
  </si>
  <si>
    <t>0606000025</t>
  </si>
  <si>
    <t xml:space="preserve">OPORNICA MAH ZA ROKO - MEHKA 75*400     </t>
  </si>
  <si>
    <t>OPORNICA MAH MEHKA ZA ROKO    75x400X1</t>
  </si>
  <si>
    <t>0606000021</t>
  </si>
  <si>
    <t xml:space="preserve">OPORNICA MAH ZA ROKO - MEHKA 45*400    </t>
  </si>
  <si>
    <t>OPORNICA MAH MEHKA ZA ROKO    45x400X1</t>
  </si>
  <si>
    <t>0606000024</t>
  </si>
  <si>
    <t xml:space="preserve">OPORNICA MAH ZA ROKO - MEHKA 75*350    </t>
  </si>
  <si>
    <t>OPORNICA MAH MEHKA ZA ROKO    75x350X1</t>
  </si>
  <si>
    <t>0606000020</t>
  </si>
  <si>
    <t xml:space="preserve">OPORNICA MAH ZA ROKO - MEHKA 45*350    </t>
  </si>
  <si>
    <t>OPORNICA MAH MEHKA ZA ROKO    45x350X1</t>
  </si>
  <si>
    <t>0607000005</t>
  </si>
  <si>
    <t>OVRATNIK IMOBIL. M EVI</t>
  </si>
  <si>
    <t>VRATNA PVC ZA ODRASLE OVRATNICA AERORESC</t>
  </si>
  <si>
    <t>0607000008</t>
  </si>
  <si>
    <t>OVRATNICA UNIVERZALNA ZA OTROKE KOT PEDI SELECT</t>
  </si>
  <si>
    <t>VRATNA OPORNICA-UNIVERZALNA ZA OTROKE KOT PEDI-SELECT</t>
  </si>
  <si>
    <t>0607000007</t>
  </si>
  <si>
    <t xml:space="preserve">OVRATNICA UNIVERZALNA ODRASLA STIFNECK SELECT    </t>
  </si>
  <si>
    <t>VRATNA OPORNICA-UNIVERZALNA ZA ODRASLE KOT STIFNECK SELECT COLLAR</t>
  </si>
  <si>
    <t>0612000200</t>
  </si>
  <si>
    <t xml:space="preserve">3M COMPLY-KEMIČNI INDIKATOR ZA PARNO STERILIZACIJO A250            </t>
  </si>
  <si>
    <t>KEMIJSKI INDIKATOR KONTROLE STERILIZACIJE KOT 3M COMPLY TM HERMALOG                A250</t>
  </si>
  <si>
    <t>06120000347</t>
  </si>
  <si>
    <t xml:space="preserve">IZPORALO GENTIGE ZA TERMODEZINFIKATOR  5L   </t>
  </si>
  <si>
    <t>IZPIRALO ZA TERMODEZINFIKATOR  KOT GENTIGE  CLEAN NAEUTRALIZER 5L</t>
  </si>
  <si>
    <t>0612000161</t>
  </si>
  <si>
    <t>GETINGE RINSE 5L ČISTILO ZA STROJNO ČIŠČENJE</t>
  </si>
  <si>
    <t>ČISTILO ZA STROJNO ČIŠČENJE KOT GETINGE CLEAN RINSE AID   A5L</t>
  </si>
  <si>
    <t>0612000086</t>
  </si>
  <si>
    <t xml:space="preserve">BOWIE DICK LISTIČI A100         </t>
  </si>
  <si>
    <t>INDIKATOR KONTROLE STERILIZACIJE KOT GKE BOWIE&amp;DICK  CTREI RECORDS      A100</t>
  </si>
  <si>
    <t>0612000308</t>
  </si>
  <si>
    <t>SARŽNI INDIKATOR C-S-PM-SV1 A250 GKE</t>
  </si>
  <si>
    <t xml:space="preserve">INDIKATOR KONTROLE STERILIZACIJE KOT  GKE SARŽIRNI INTEGRIRANI INDIKATORSKI LISTIČI  A250   </t>
  </si>
  <si>
    <t>0610000018</t>
  </si>
  <si>
    <t xml:space="preserve">ROKAV ZA STERILIZACIJO BREZ PREKLOPA 10*200M ŠT.100       </t>
  </si>
  <si>
    <t>ROKAV ZA PARNO STERILIZACIJO, IZ VEČ PLASTNE FOLIJE IN KAKOVOSTNEGA NEDICINSKEGA PAPIRJA, S KEMIČNIM PROCESNIM INDIKATORJEM,DIM. 10 CM X 200M, BREZ PREKLOPA    KOM</t>
  </si>
  <si>
    <t>0610000034</t>
  </si>
  <si>
    <t xml:space="preserve">ROKAV ZA STERILIZACIJO BREZ PREKLOPA 12,5CM*200M V ROLI  </t>
  </si>
  <si>
    <t>ROKAV ZA PARNO STERILIZACIJO, IZ VEČ PLASTNE FOLIJE IN KAKOVOSTNEGA NEDICINSKEGA PAPIRJA, S KEMIČNIM PROCESNIM INDIKATORJEM,DIM. 12,5 CM X 200M, BREZ PREKLOPA   KOM</t>
  </si>
  <si>
    <t>0610000017</t>
  </si>
  <si>
    <t xml:space="preserve">ROKAV ZA STERILIZACIJO BREZ PREKLOPA 7,5*200M ŠT.75     </t>
  </si>
  <si>
    <t>ROKAV ZA PARNO STERILIZACIJO, IZ VEČ PLASTNE FOLIJE IN KAKOVOSTNEGA NEDICINSKEGA PAPIRJA, S KEMIČNIM PROCESNIM INDIKATORJEM,DIM. 7,5 CM X 200M, BREZ PREKLOPA    KOM</t>
  </si>
  <si>
    <t>0610000033</t>
  </si>
  <si>
    <t xml:space="preserve">ROKAV ZA STERILIZACIJO Z PREKLOPOM  40*100M ŠT.400     </t>
  </si>
  <si>
    <t>ROKAV ZA PARNO STERILIZACIJO,  IZ VEČPLASNE FOLIJE IN KAKOVOSTNEGA MEDICINSKEGA PAPIRJA ,S KEMIČNIM PROCESNIM INDIKATORJEM,DIM.40CM X100M S PREKLOPOM ŠIR.2,5CM    KOM.</t>
  </si>
  <si>
    <t>0610000020</t>
  </si>
  <si>
    <t xml:space="preserve">ROKAV ZA STERILIZACIJO BREZ PREKLOPA 20*200 Š.200      </t>
  </si>
  <si>
    <t>ROKAV ZA PARNO STERILIZACIJO, IZ VEČ PLASTNE FOLIJE IN KAKOVOSTNEGA NEDICINSKEGA PAPIRJA, S KEMIČNIM PROCESNIM INDIKATORJEM,DIM. 20 CM X 200M, BREZ PREKLOPA   KOM</t>
  </si>
  <si>
    <t>0610000019</t>
  </si>
  <si>
    <t xml:space="preserve">ROKAV ZA STERILIZACIJO BREZ PREKLOPA 15*200 ŠT.150           </t>
  </si>
  <si>
    <t>ROKAV ZA PARNO STERILIZACIJO, IZ VEČ PLASTNE FOLIJE IN KAKOVOSTNEGA NEDICINSKEGA PAPIRJA, S KEMIČNIM PROCESNIM INDIKATORJEM,DIM. 15 CM X 200M, BREZ PREKLOPA   KOM</t>
  </si>
  <si>
    <t>0610000024</t>
  </si>
  <si>
    <t xml:space="preserve">ROKAV ZA STERILIZACIJO BREZ PREKLOPA 30*300 ŠT.300           </t>
  </si>
  <si>
    <t>ROKAV ZA PARNO STERILIZACIJO, IZ VEČ PLASTNE FOLIJE IN KAKOVOSTNEGA NEDICINSKEGA PAPIRJA, S KEMIČNIM PROCESNIM INDIKATORJEM,DIM. 30 CM X 200M, BREZ PREKLOPA     KOM</t>
  </si>
  <si>
    <t>0610000032</t>
  </si>
  <si>
    <t xml:space="preserve">ROKAV ZA STERILIZACIJO Z PREKLOPOM  30*200M ŠT.300     </t>
  </si>
  <si>
    <t>ROKAV ZA PARNO STERILIZACIJO,  IZ VEČPLASNE FOLIJE IN KAKOVOSTNEGA MEDICINSKEGA PAPIRJA ,S KEMIČNIM PROCESNIM INDIKATORJEM,DIM.30CM X200M S PREKLOPOM ŠIR.2,5CM    KOM</t>
  </si>
  <si>
    <t>0612000067</t>
  </si>
  <si>
    <t>TARAK ZA KONTR.PARNE STER. 19MMX50MM</t>
  </si>
  <si>
    <t>TRAK ZA KONTROLO PARNE STER. V ROLI</t>
  </si>
  <si>
    <t>0610000013</t>
  </si>
  <si>
    <t xml:space="preserve">VREČKA ZA STERILIZACIJO 9*10 SAMOLEPILNA     </t>
  </si>
  <si>
    <t xml:space="preserve">VREČKE ZA STERILIZACIJO, VEČPLASTNA FOLIJA, 70 GR MED. PAPIR, SAMOLEPILNE, DIM 9 X 10 CM, OPREMLJENE MORAJO BITI Z USTREZNIMIMI KEMIČNIM  PROCESNIM INDIKATORJEM.        A100    </t>
  </si>
  <si>
    <t>0610000003</t>
  </si>
  <si>
    <t xml:space="preserve">VREČKA ZA STERILIZACIJO 25*40CM SAMOLEPILNA A100      </t>
  </si>
  <si>
    <t xml:space="preserve">VREČKE ZA STERILIZACIJO, VEČPLASTNA FOLIJA, 70 GR MED. PAPIR, SAMOLEPILNE, DIM 25 X 40 CM, OPREMLJENE MORAJO BITI Z USTREZNIMIMI KEMIČNIM  PROCESNIM INDIKATORJEM.        A100    </t>
  </si>
  <si>
    <t>0610000038</t>
  </si>
  <si>
    <t xml:space="preserve">VREČKA ZA STER. SAMOLEPILNA 13*27CM A100   </t>
  </si>
  <si>
    <t>VREČKE ZA STERILIZACIJO, VEČPLASTNA FOLIJA, 70 GR MED. PAPIR, SAMOLEPILNE, DIM 13 X 27 CM, OPREMLJENE MORAJO BITI Z USTREZNIMIMI KEMIČNIM  PROCESNIM INDIKATORJEM.  A100</t>
  </si>
  <si>
    <t>0610000014</t>
  </si>
  <si>
    <t xml:space="preserve">VREČKA ZA STERILIZACIJO 9*25 A100  SAMOLEPILNA       </t>
  </si>
  <si>
    <t>VREČKE ZA STERILIZACIJO, VEČPLASTNA FOLIJA, 70 GR MED. PAPIR, SAMOLEPILNE, DIM 9 X 25 CM, OPREMLJENE MORAJO BITI Z USTREZNIMIMI KEMIČNIM  PROCESNIM INDIKATORJEM.  A100</t>
  </si>
  <si>
    <t>0610000004</t>
  </si>
  <si>
    <t xml:space="preserve">VREČKA ZA STERILIZACIJO 9*20 A100 SAMOLEPILNA  </t>
  </si>
  <si>
    <t xml:space="preserve">VREČKE ZA STERILIZACIJO, VEČPLASTNA FOLIJA, 70 GR MED. PAPIR, SAMOLEPILNE, DIM 9 X 20 CM, OPREMLJENE MORAJO BITI Z USTREZNIMIMI KEMIČNIM  PROCESNIM INDIKATORJEM.  A100          </t>
  </si>
  <si>
    <t>0610000007</t>
  </si>
  <si>
    <t xml:space="preserve">VREČKA ZA STERILIZACIJO 13*38 A100 SAMOLEPILNA  </t>
  </si>
  <si>
    <t>VREČKE ZA STERILIZACIJO, VEČPLASTNA FOLIJA, 70 GR MED. PAPIR, SAMOLEPILNE, DIM 13X 38 CM, OPREMLJENE MORAJO BITI Z USTREZNIMIMI KEMIČNIM  PROCESNIM INDIKATORJEM.  A100</t>
  </si>
  <si>
    <t>03070000140</t>
  </si>
  <si>
    <t xml:space="preserve">ACCU CHECK AVIVA TESTNI LISTIČI A50        </t>
  </si>
  <si>
    <t>ACCU - CHEK  TESTNI LISTIČI, AVIVA, TESTNI LISTIČI  A50</t>
  </si>
  <si>
    <t>03070000141</t>
  </si>
  <si>
    <t>ACCU CHECK AVIVA CONTROL L1,L2 SET</t>
  </si>
  <si>
    <t>ACCU - CHEK  TESTNI LISTIČI, AVIVA, CONTROL L1, L2 SET</t>
  </si>
  <si>
    <t>06120000331</t>
  </si>
  <si>
    <t>USTNIK ZA SCHILLER 23/26/65 KOM</t>
  </si>
  <si>
    <t>KARTONSKI USTNIK ZA SPIROMETRIJO, DIMENZIJA USTNIKA: DOLŽINA 65MM, NOTRANJI PREMER 23 MM, ZUNANJI PREMER 26 MM, KOM</t>
  </si>
  <si>
    <t>0612000003</t>
  </si>
  <si>
    <t xml:space="preserve">BEBI VATIRANE PALČKE A100    </t>
  </si>
  <si>
    <t>BEBI VATIRANE PALČKE     A100</t>
  </si>
  <si>
    <t>0307000056</t>
  </si>
  <si>
    <t>COAGUCHEK XS PT TESTNI LISTIČI  A2*24</t>
  </si>
  <si>
    <t>COAGUCHEK XS PT-TESTNI LISTIČI 2*24</t>
  </si>
  <si>
    <t>0307000138</t>
  </si>
  <si>
    <t xml:space="preserve">COAGUCHEK PRO II TESTNI LISTIČI    A2*24            </t>
  </si>
  <si>
    <t>COAGUCHEK XS PT- CONTROLS A2*24</t>
  </si>
  <si>
    <t>0307000137</t>
  </si>
  <si>
    <t>COAGUCHEK XS PT CONTROLS SET</t>
  </si>
  <si>
    <t>0307000139</t>
  </si>
  <si>
    <t>COAGUCHEK PRO II CONTROLS SET</t>
  </si>
  <si>
    <t>0501000159</t>
  </si>
  <si>
    <t>ACCU CHECK GUIDE LISTIČI A50</t>
  </si>
  <si>
    <t>ACCU CHECK GUIDE TESTNI LISTIČI A50</t>
  </si>
  <si>
    <t>0501000158</t>
  </si>
  <si>
    <t>ACCU CHECK GUIDE CONTROL 1, 2 SET</t>
  </si>
  <si>
    <t>ACCU CHECK GUIDE CONTROČ L1, L2 SET</t>
  </si>
  <si>
    <t>0307000022</t>
  </si>
  <si>
    <t xml:space="preserve">COMBUR TEST 10-M A100 ZA ANALIZO URINA     </t>
  </si>
  <si>
    <t>TESTNI TRAKOVI ZA IZVAJANJE OSNOVNE ANALIZE URINA (10 PARAMETROV) NA URINSKEM ANALIZATORJU ROCHE (KOT NPR. COMBUR 10) A100</t>
  </si>
  <si>
    <t>0605000013</t>
  </si>
  <si>
    <t>FILTER ZA MASKO PROMASK PF10 P3</t>
  </si>
  <si>
    <t>FILTER ZA MASKO ENAKOVREDNO KOT NPR. PROMASK PF10 P3</t>
  </si>
  <si>
    <t>0608000025</t>
  </si>
  <si>
    <t>NAPRSTNIK GUMIJASTI VEL.M A100</t>
  </si>
  <si>
    <t>NAPRSTNIK GUMIJASTI VEL. M  ZA REKTALNI PREGLED     A100</t>
  </si>
  <si>
    <t>0609000029</t>
  </si>
  <si>
    <t>I GEL ŠT. 3</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</si>
  <si>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3, KOM</t>
  </si>
  <si>
    <t>0612000222</t>
  </si>
  <si>
    <t xml:space="preserve">NASTAVEK ZA SPIR.SPIORGUARD PULMONARY A500  </t>
  </si>
  <si>
    <t>FILTER ZA SPIROM. SPIROGUARD      SP20/30       A100</t>
  </si>
  <si>
    <t>0307000015</t>
  </si>
  <si>
    <t>VLOŽKI HIGIENSKI A10</t>
  </si>
  <si>
    <t>HIGIENSKI VLOŽKI    A10</t>
  </si>
  <si>
    <t>0100000106</t>
  </si>
  <si>
    <t xml:space="preserve">HISTOFREEZER 40 5 MM     </t>
  </si>
  <si>
    <t>HISTOFREEZER - MIX     KPL.  ZA ZAMRZOV.BRADAVIC</t>
  </si>
  <si>
    <t>0609000027</t>
  </si>
  <si>
    <t>I GEL ŠT. 1,5</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</si>
  <si>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1.5, KOM</t>
  </si>
  <si>
    <t>0609000028</t>
  </si>
  <si>
    <t>I GEL ŠT. 2</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</si>
  <si>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2, KOM</t>
  </si>
  <si>
    <t>0307000038</t>
  </si>
  <si>
    <t>INJECTION PAD 36 MM A100</t>
  </si>
  <si>
    <t>INJEKTION   PAD    FI  36MM          A100</t>
  </si>
  <si>
    <t>0612000196</t>
  </si>
  <si>
    <t xml:space="preserve">TEST ZA UGOTAVLJ.NOSEČNOSTI A20      </t>
  </si>
  <si>
    <t>TESTNI TRAK ZA UGOTAVLJANJE NOSEČNOSTI OBČUTLJIVOST 10MLU HCG/ML URINA. 2 TESTA V ZAVOJU  A20</t>
  </si>
  <si>
    <t>0604000002</t>
  </si>
  <si>
    <t>ASPIRACIJSKI KATETER 12 CH</t>
  </si>
  <si>
    <t xml:space="preserve">KATETER ASPIRACIJSKI IZ MEDICINSKEGA PVC, BREZ DEHP, BREZ LATEKSA, VELIKOST CH 12, DOLŽINA 53 CM. S CENTRALNO ODPRTINO IN DVEMI LATERALNIMI ODPRTINAMI. MATIRANA POVRŠINA CEVKE OMOGOČA UVAJANJE BREZ UPORABE LUBRIKANTOV. KONICA Z MEHKIM ZAOKROŽENIM VRHOM NA DISTALNEM DELU OMOGOČA ATRAVMATSKO ASPIRACIJO. PO CELOTNI DOLŽINI MORAJO BITI CENTIMETRSKE OZNAKE  </t>
  </si>
  <si>
    <t>0604000004</t>
  </si>
  <si>
    <t>ASPIRACIJSKI KATETER 16 CH</t>
  </si>
  <si>
    <t>KATETER ASPIRACIJSKI IZ MEDICINSKEGA PVC, BREZ DEHP, BREZ LATEKSA, VELIKOST CH 16, DOLŽINA 53 CM. S CENTRALNO ODPRTINO IN DVEMI LATERALNIMI ODPRTINAMI. MATIRANA POVRŠINA CEVKE OMOGOČA UVAJANJE BREZ UPORABE LUBRIKANTOV. KONICA Z MEHKIM ZAOKROŽENIM VRHOM NA DISTALNEM DELU OMOGOČA ATRAVMATSKO ASPIRACIJO. PO CELOTNI DOLŽINI MORAJO BITI CENTIMETRSKE OZNAKE</t>
  </si>
  <si>
    <t>0604000022</t>
  </si>
  <si>
    <t>KATETER BALON LATEX 20 CH A10</t>
  </si>
  <si>
    <t>URINSKI KATETER TIP FOLEY DVOPOTNI  Z BALONOM 5-10ML, STERILEN, 100 % SILIKON,S KONTRASTNO ČRTO PO VSEJ DOLŽINI ZA RTG KONTROLO , Z ZAPRTIM VRHOM IN 2 STRANSKIMA ODPRTINAMA. OZNAKA DEBELINE KATETRA  IN VELIKOST BALONA NA SAMEM KATETRU, CH20   A10</t>
  </si>
  <si>
    <t>0604000010</t>
  </si>
  <si>
    <t xml:space="preserve">KATETER BALON LATEX CH 18 A10          </t>
  </si>
  <si>
    <t>URINSKI KATETER TIP FOLEY DVOPOTNI  Z BALONOM 5-10ML, STERILEN, 100 % SILIKON,S KONTRASTNO ČRTO PO VSEJ DOLŽINI ZA RTG KONTROLO , Z ZAPRTIM VRHOM IN 2 STRANSKIMA ODPRTINAMA. OZNAKA DEBELINE KATETRA  IN VELIKOST BALONA NA SAMEM KATETRU, CH18           A10</t>
  </si>
  <si>
    <t>0604000007</t>
  </si>
  <si>
    <t>KATETER BAL. SILIKON CH/12 A10</t>
  </si>
  <si>
    <t>URINSKI KATETER TIP FOLEY DVOPOTNI  Z BALONOM 5-10ML, STERILEN, 100 % SILIKON,S KONTRASTNO ČRTO PO VSEJ DOLŽINI ZA RTG KONTROLO , Z ZAPRTIM VRHOM IN 2 STRANSKIMA ODPRTINAMA. OZNAKA DEBELINE KATETRA  IN VELIKOST BALONA NA SAMEM KATETRU, CH12        A10</t>
  </si>
  <si>
    <t>0604000016</t>
  </si>
  <si>
    <t>KATETER BAL. SILIKON CH/16 A10</t>
  </si>
  <si>
    <t>URINSKI KATETER TIP FOLEY DVOPOTNI  Z BALONOM 5-10ML, STERILEN, 100 % SILIKON,S KONTRASTNO ČRTO PO VSEJ DOLŽINI ZA RTG KONTROLO , Z ZAPRTIM VRHOM IN 2 STRANSKIMA ODPRTINAMA. OZNAKA DEBELINE KATETRA  IN VELIKOST BALONA NA SAMEM KATETRU, CH16       A10</t>
  </si>
  <si>
    <t>0604000019</t>
  </si>
  <si>
    <t>KATETER BAL. SILIKON CH/22  A10</t>
  </si>
  <si>
    <t>URINSKI KATETER TIP FOLEY DVOPOTNI  Z BALONOM 5-10ML, STERILEN, 100 % SILIKON,S KONTRASTNO ČRTO PO VSEJ DOLŽINI ZA RTG KONTROLO , Z ZAPRTIM VRHOM IN 2 STRANSKIMA ODPRTINAMA. OZNAKA DEBELINE KATETRA  IN VELIKOST BALONA NA SAMEM KATETRU, CH22       A10</t>
  </si>
  <si>
    <t>0604000015</t>
  </si>
  <si>
    <t>KATETER BAL. SILIKON CH/14  A10</t>
  </si>
  <si>
    <t>URINSKI KATETER TIP FOLEY DVOPOTNI  Z BALONOM 5-10ML, STERILEN, 100 % SILIKON,S KONTRASTNO ČRTO PO VSEJ DOLŽINI ZA RTG KONTROLO , Z ZAPRTIM VRHOM IN 2 STRANSKIMA ODPRTINAMA. OZNAKA DEBELINE KATETRA  IN VELIKOST BALONA NA SAMEM KATETRU, CH14    A10</t>
  </si>
  <si>
    <t xml:space="preserve">KATETER FOLEY TIEMANN 18 MEHAK Z BALONČKOM 10ML A10      </t>
  </si>
  <si>
    <t>URINSKI KATETER TIP FOLEY DVOPOTNI  Z BALONOM 5-10ML, STERILEN,S KONTRASTNO ČRTO PO VSEJ DOLŽINI ZA RTG KONTROLO , Z ZAPRTIM VRHOM IN 2 STRANSKIMA ODPRTINAMA. OZNAKA DEBELINE KATETRA  IN VELIKOST BALONA NA SAMEM KATETRU, CH18           A10</t>
  </si>
  <si>
    <t>0604000031</t>
  </si>
  <si>
    <t>KATETER URINSKI FOLEY CH16</t>
  </si>
  <si>
    <t>URINSKI KATETER TIP FOLEY DVOPOTNI  Z BALONOM 5-10ML, STERILEN,S KONTRASTNO ČRTO PO VSEJ DOLŽINI ZA RTG KONTROLO , Z ZAPRTIM VRHOM IN 2 STRANSKIMA ODPRTINAMA. OZNAKA DEBELINE KATETRA  IN VELIKOST BALONA NA SAMEM KATETRU, CH16           A10</t>
  </si>
  <si>
    <t>0604000026</t>
  </si>
  <si>
    <t xml:space="preserve">KATERER INTIMA 0,9MM*19MM  G22 A25   </t>
  </si>
  <si>
    <t>INTIMA I.V. KATETER SISTEM ZA BAXTER 0,9 X 19 MM G22   A25</t>
  </si>
  <si>
    <t>0612000198</t>
  </si>
  <si>
    <t xml:space="preserve">SVILA KRG 4/0 45CM MERSILK Z IGLO A36    </t>
  </si>
  <si>
    <t>KIRURŠKI ŠIVALNI MATERIAL, NERESORBTIVNI, SVILA, PLETENA, 4/0, 45 CM; IGLA 3/8 KROGA, REVERZNO TRIKOTNA 19MM; KOS=NIT      A36</t>
  </si>
  <si>
    <t>0612000199</t>
  </si>
  <si>
    <t>SVILA KRG 5/0  MERSILK Z IGLO  A36</t>
  </si>
  <si>
    <t>KIRURŠKI ŠIVALNI MATERIAL, NERESORBTIVNI, SVILA, PLETENA, 5/0, 45 CM; IGLA 3/8 KROGA, REVERZNO TRIKOTNA 19MM; KOS=NIT      A36</t>
  </si>
  <si>
    <t>0612000082</t>
  </si>
  <si>
    <t>SVILA KRG 3/0 MERSILK Z IGLO A36</t>
  </si>
  <si>
    <t>KIRURŠKI ŠIVALNI MATERIAL, NERESORBTIVNI, SVILA, PLETENA, 3/0, 45 CM; IGLA 3/8 KROGA, REVERZNO TRIKOTNA 19MM; KOS=NIT    A36</t>
  </si>
  <si>
    <t>0612000208</t>
  </si>
  <si>
    <t>KOMPLET ZA ODVZEM BRISA HPV SET</t>
  </si>
  <si>
    <t>KOMPLET ZA ODVZEM BRISA NA HPV SET</t>
  </si>
  <si>
    <t>SET</t>
  </si>
  <si>
    <t>35.</t>
  </si>
  <si>
    <t>0612000292</t>
  </si>
  <si>
    <t xml:space="preserve">ODSTRANJEVALEC SPONK-KLEŠČE A10            </t>
  </si>
  <si>
    <t>ODSTRANJEVALEC SPONK-- KOVINSKI Z PREVLEČENIM PLASTIČNIM ROČAJEM, ZA ODSTRANJEVANJE NAVADNIH IN ŠIRŠIH SPONK, ZA ENKRATNO UPORABO, V  SC  10KOM</t>
  </si>
  <si>
    <t>36.</t>
  </si>
  <si>
    <t>0612000012</t>
  </si>
  <si>
    <t>KOZAREC PVC  1 DCL         A100</t>
  </si>
  <si>
    <t>37.</t>
  </si>
  <si>
    <t>0612000391</t>
  </si>
  <si>
    <t xml:space="preserve">KOZAREC PVC 2DCL 100KOM BREZBARVEN    </t>
  </si>
  <si>
    <t>KOZAREC PVC  2 DCL , BREZBARVEN       A100</t>
  </si>
  <si>
    <t>KPL</t>
  </si>
  <si>
    <t>38.</t>
  </si>
  <si>
    <t>0612000043</t>
  </si>
  <si>
    <t>TAMPON GELITA ZA ZAUSTAVLJANJE  KRVAVITVE A50</t>
  </si>
  <si>
    <t>STERILNA POSTOPERATIVNA NOSNA TAMPONADA IZ OKSIDIRANE CELULOZE ZA ZAUSTAVLJANJE KRVAVITEV Z VRVICO, Z CEVKO   4,5 CM, A50</t>
  </si>
  <si>
    <t>39.</t>
  </si>
  <si>
    <t xml:space="preserve">ROLA MEDICINSKA ZA PREG.MIZE 49CMX50M 2SL. A6  </t>
  </si>
  <si>
    <t>PAPIR ROLO ZA PREGLEDNE MIZE, 49CMX 50M, 2 SLOJA, EKONOMIČNO PAKIRANJE  A6</t>
  </si>
  <si>
    <t>40.</t>
  </si>
  <si>
    <t>1303010022</t>
  </si>
  <si>
    <t xml:space="preserve">ROLA MEDICINSKA 59*50M ZA PREG.MIZE A1          </t>
  </si>
  <si>
    <t xml:space="preserve">PAPIR ROLO ZA PREGLEDNE MIZE, 59CMX 50M, 2 SLOJA, EKONOMIČNO PAKIRANJE  </t>
  </si>
  <si>
    <t>41.</t>
  </si>
  <si>
    <t>0612000330</t>
  </si>
  <si>
    <t xml:space="preserve">LEDVIČKA PVC ZA ENKRATNO UPORABO       </t>
  </si>
  <si>
    <t>LEDVIČKA IZ POLIPROPILENA ZA ENKRATNO UPORABO, TRDA VOLUMEN 700 ML</t>
  </si>
  <si>
    <t>42.</t>
  </si>
  <si>
    <t>0609000026</t>
  </si>
  <si>
    <t>I GEL ŠT.4</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</si>
  <si>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4, KOM</t>
  </si>
  <si>
    <t>43.</t>
  </si>
  <si>
    <t>0612000018</t>
  </si>
  <si>
    <t>LOPATICA ZA GRLO A 100 KOM</t>
  </si>
  <si>
    <t>LOPATICA ZA JEZIK LESENA, GLADKO BRUŠENA, DOLŽINA 15 CM, NESTERILNA   A100</t>
  </si>
  <si>
    <t>44.</t>
  </si>
  <si>
    <t>0612000371</t>
  </si>
  <si>
    <t xml:space="preserve">LOPATICA ZA JEZIK STER. A50 POSAM. PAKIRANA     </t>
  </si>
  <si>
    <t>LOPATICA ZA JEZIK, LESENA, STERILNA, ZA DIAGNOSTIČNO PREISKAVO USTNE VOTLINE, GLADKO BRUŠENA, DOLŽINA 15 CM, A50, KOT NPR. MAIMED.</t>
  </si>
  <si>
    <t>45.</t>
  </si>
  <si>
    <t>0612000017</t>
  </si>
  <si>
    <t xml:space="preserve">LIJ PVC ZA OTOSKOP HEINE A10  </t>
  </si>
  <si>
    <t xml:space="preserve">LIJ  ZA VEČKRATNO UPORABO KOMPATIBILEN ZA OTOSKOP HEINE BETA 100  A10  </t>
  </si>
  <si>
    <t>46.</t>
  </si>
  <si>
    <t>0612000353</t>
  </si>
  <si>
    <t xml:space="preserve">LIJ ZA OTOSKOP 1XUPORABA 4,0MM ZA BETA100 A50                    </t>
  </si>
  <si>
    <t>LIJ ZA ENKRATNO UPORABO KOMPATIBILEN ZA OTOSKOP HEINE BETA 100 A50</t>
  </si>
  <si>
    <t>47.</t>
  </si>
  <si>
    <t>0612000286</t>
  </si>
  <si>
    <t>SET YANKAUER 8MM CH 30*2 A30</t>
  </si>
  <si>
    <t>SESALNA CEV TIPA YANKAUER ZA RESPIRATOR, CH 30, CEV DOLŽINE 2M, NA KONCU TRDA KONICA Z DRŽALOM DOLŽINE 30CM IN PREMERA 8MM, KI JE LOČLJIVA OD CEVI, A30</t>
  </si>
  <si>
    <t>48.</t>
  </si>
  <si>
    <t>0612000369</t>
  </si>
  <si>
    <t xml:space="preserve">LOPATICA ZA VAG.BRIS LESENA STER A500 POS.PAK-GARDENING             </t>
  </si>
  <si>
    <t>LOPATICA ZA VAGINALNI BRIS S PODALJŠANIM ROŽIČKOM, LESENA, GLADKA STERILNA. POSAMIČNO PAKIRANA V SC  A500</t>
  </si>
  <si>
    <t>49.</t>
  </si>
  <si>
    <t>0612000287</t>
  </si>
  <si>
    <t xml:space="preserve">SONDA ŽELODČNA CH 16*1200 MM A 25     </t>
  </si>
  <si>
    <t>SONDA ŽELOČNA ZA HRANJENJE IN IZ PIRANJE ŽELODCA, DOLŽINE 120 CM. JE IZ MEDICINSKEGA PVC-JA, BREZ LATEKSA. ZAPRT VRH TRANSKI LUKNJICI. OZNAKE V INTERVALIH PO 10 CM , CH 16 A25</t>
  </si>
  <si>
    <t>50.</t>
  </si>
  <si>
    <t>0612000202</t>
  </si>
  <si>
    <t xml:space="preserve">CEV KONEKTNA UNIV. 7MM*30M  </t>
  </si>
  <si>
    <t>UNIVERZALNA KONEKTNA CEV ZA ASPIRATOR 7MMX30M, KOM</t>
  </si>
  <si>
    <t>51.</t>
  </si>
  <si>
    <t>0307000111</t>
  </si>
  <si>
    <t xml:space="preserve">FILTER BAKTERIJSKI AMBU-RESPIRATOR        </t>
  </si>
  <si>
    <t>FILTER VIRALNO BAKTERIOLOŠKI ZA ODRASLE. FILTER MORA BITI ZA DIHALNE VOLUMNE OD 200 DO 1500 ML. VOLUMEN FILTRA SME BITI NAJVEČ 68 ML, PADEC PRITISKA PRI NEUPORABLJENEM FILTRU IN PRETOKU 30L/MIN NE SME BITI VEČJI OD 120 PA. POVEČANJE PADCA PRITISKA PO UPORABI TREH UR NE SME BITI VEČJE OD 5 PA. LUER-LOCK SPOJKA, TEŽA FILTRA NAJVEČ 42 G, BITI MORA ELEKTROSTATIČEN. ZAMAŠEK SPOJKE LUER ZA MERITEV (ET)CO2 NE SME BITI LOČLJIV OD FILTRA. PREIZKUŠEN MORA BITI NA UČINKOVITOST FILTRACIJE Z TBC, HEPATITIS C, BACILLUS SUBTILIS VAR. NIGER IN VIRUS MS-2. POSTOPEK MERITEV MORA BITI PO BS EN 13328-1, BAKTERIJSKO VIRALNA VERZIJA (KOT JE OPISANO V ANESTHESIA 2000; 55:458-65). FILTRACIJSKA UČINKOVITOST PO POSTOPKU BS EN 13328-1, NA PREJ OMENJENE BAKTERIJE IN VIRUSE MORA BITI VSAJ 99,999%. VSE SPOJKE MORAJO BITI SKLADNE S STANDARDOM BS EN 1281-1: 1997. PREIZKUŠEN MORA BITI TUDI S TESTOM S SOLJO PO STANDARDU ISO 23328-1, PRI KATEREM JE LAHKO PREPUSTNOST NAJVEČ 0,60%.</t>
  </si>
  <si>
    <t>52.</t>
  </si>
  <si>
    <t>0612000314</t>
  </si>
  <si>
    <t>PESAR ŠT.60-SILIKONSKI</t>
  </si>
  <si>
    <t>PESAR  SILIKONSKI  ŠT.60</t>
  </si>
  <si>
    <t>53.</t>
  </si>
  <si>
    <t xml:space="preserve">MASKA ZA INHALACIJO Z RAZPRŠIL ODRASLA (NEBULIZATOR)   </t>
  </si>
  <si>
    <t>MASKA Z RAZPRŠILCEM ZA ZDRAVILA- ODRASLI. ZAGOTAVLJA, DA SO PRI PRETOKU 8L/MIN DELCI MANJŠI OD 5 MIKRONOV IN DA JE UČINKOVINA RAZPRŠENA NAJMANJ 0,50 G/MIN. KOMPLET S PROZORNO MASKO Z NOSNIM STIŠČKOM IN CEVKO Z NAVOJEM, KI SE PRIVIJE NA RAZPRŠILNIK, KOM</t>
  </si>
  <si>
    <t>54.</t>
  </si>
  <si>
    <t>0605000018</t>
  </si>
  <si>
    <t xml:space="preserve">MASKA PVC ZA KISIK BREZ CEVKE ODR. A40       </t>
  </si>
  <si>
    <t>MASKA PVC ZA KISIK BREZ CEVKE   ODRASLA, A40</t>
  </si>
  <si>
    <t>55.</t>
  </si>
  <si>
    <t>0605000002</t>
  </si>
  <si>
    <t xml:space="preserve">MASKA PVC ZA KISIK S CEVKO  OTROŠKA    </t>
  </si>
  <si>
    <t>MASKA ZA KISIK ZA ENKRATNO UPORABO, UPOGLJIV MATERIAL, STOŽČASTE OBLIKE S KOVINSKIM STIŠČKOM NA NOSNEM DELU, OB STRANEH ODPRTINE  ZA IZDIHAN ZRAK, S PRIKLJUČNO CEVJO 2,1M  OTROŠKA, KOM</t>
  </si>
  <si>
    <t>56.</t>
  </si>
  <si>
    <t>0605000011</t>
  </si>
  <si>
    <t>MASKA INHALACIJSKA HOT TOP  PLUS ZA OTROKE   A 30</t>
  </si>
  <si>
    <t>MASKA Z RAZPRŠILCEM ZA ZDRAVILA- OTROŠKA. ZAGOTAVLJA, DA SO PRI PRETOKU 8L/MIN DELCI MANJŠI OD 5 MIKRONOV IN DA JE UČINKOVINA RAZPRŠENA NAJMANJ 0,50 G/MIN. KOMPLET S PROZORNO MASKO Z NOSNIM STIŠČKOM IN CEVKO Z NAVOJEM, KI SE PRIVIJE NA RAZPRŠILNIK, A30</t>
  </si>
  <si>
    <t>57.</t>
  </si>
  <si>
    <t>0605000004</t>
  </si>
  <si>
    <t xml:space="preserve">MASKA PVC ZA KISIK S CEVKO OHIO - OTROŠKA    </t>
  </si>
  <si>
    <t>MASKA ZA KISIK Z BALONOM (OHIO) ZA OTROKE S PRIKLJUČNO CEVJO 2,1M , KOM</t>
  </si>
  <si>
    <t>58.</t>
  </si>
  <si>
    <t>0605000003</t>
  </si>
  <si>
    <t xml:space="preserve">MASKA PVC ZA KISIK BALON OHIO ZA ODRASLE PRIKLJ.CEV 2,1M      </t>
  </si>
  <si>
    <t>MASKA ZA KISIK Z BALONOM (OHIO) ZA ODRASLE S PRIKLJUČNO CEVJO 2,1M, KOM</t>
  </si>
  <si>
    <t>59.</t>
  </si>
  <si>
    <t>0605000001</t>
  </si>
  <si>
    <t xml:space="preserve">MASKA PVC ZA KISIK ZA ODRASLE S CEVKO 2,1M             </t>
  </si>
  <si>
    <t>MASKA ZA KISIK ZA ENKRATNO UPORABO, UPOGLJIV MATERIAL, STOŽČASTE OBLIKE S KOVINSKIM STIŠČKOM NA NOSNEM DELU, OB STRANEH ODPRTINE  ZA IZDIHAN ZRAK, S PRIKLJUČNO CEVJO 2,1M ODRASLA, KOM</t>
  </si>
  <si>
    <t>60.</t>
  </si>
  <si>
    <t>0605000006</t>
  </si>
  <si>
    <t xml:space="preserve">MASKA ZA UMETNO DIHANJE Z NEPOVR. VENTILOM              </t>
  </si>
  <si>
    <t>Balon za predihavanje tipa AMBU iz PVC materiala z obrazno masko za odrasle in torbo za kisik. Velikost št. 5. Maska ima varnostni ventil za nadtlak, vrtljiv za 360°. Kapaciteta 1600 ml, dimenzije 22x12cm. Balon je izdelan iz gume.</t>
  </si>
  <si>
    <t>61.</t>
  </si>
  <si>
    <t>0612000154</t>
  </si>
  <si>
    <t xml:space="preserve">MERCKOFIX SPRAY-FIKSATIVE 100ML   </t>
  </si>
  <si>
    <t>SPRAY ZA FIKSACIJO BRISEV 100 ML (ENAKE KVALITETE KOT MERCKOFIX SPRAY FIXATIVE ALI ENAKOVREDNO), KOM</t>
  </si>
  <si>
    <t>62.</t>
  </si>
  <si>
    <t>0612000020</t>
  </si>
  <si>
    <t xml:space="preserve">NASTAVEK PVC ZA TERMOMETER TERMOSKAN A 40         </t>
  </si>
  <si>
    <t>NASTAVEK PVC ZA TERMOMETER ENAKO KOT BRAUN THERMOSCAN         A40</t>
  </si>
  <si>
    <t>63.</t>
  </si>
  <si>
    <t>0604000020</t>
  </si>
  <si>
    <t xml:space="preserve">NOSNI KATETER ZA APLIKACIJO KISIKA ZA ODRASLE     </t>
  </si>
  <si>
    <t>KANILA NOSNA DVOROGA ZA VPIHOVANJE KISIKA ZA 1X UPORABO, DOLŽINE 2,1M</t>
  </si>
  <si>
    <t>64.</t>
  </si>
  <si>
    <t>0612000142</t>
  </si>
  <si>
    <t>PESAR ŠT.75-SILIKONSKI</t>
  </si>
  <si>
    <t>PESAR  SILIKONSKI  ŠT.75</t>
  </si>
  <si>
    <t>65.</t>
  </si>
  <si>
    <t>0612000145</t>
  </si>
  <si>
    <t>PESAR ŠT.80-SILIKONSKI</t>
  </si>
  <si>
    <t>PESAR  SILIKONSKI  ŠT.80</t>
  </si>
  <si>
    <t>66.</t>
  </si>
  <si>
    <t>0612000144</t>
  </si>
  <si>
    <t>PESAR ŠT.65-SILIKONSKI</t>
  </si>
  <si>
    <t>PESAR SILIKONSKI    ŠT. 65</t>
  </si>
  <si>
    <t>67.</t>
  </si>
  <si>
    <t>0612000141</t>
  </si>
  <si>
    <t>PESAR ŠT.70-SILIKONSKI</t>
  </si>
  <si>
    <t>PESAR SILIKONSKI ŠT.70</t>
  </si>
  <si>
    <t>68.</t>
  </si>
  <si>
    <t>0612000344</t>
  </si>
  <si>
    <t>PESAR ŠT.85-SILIKONSKI</t>
  </si>
  <si>
    <t>69.</t>
  </si>
  <si>
    <t>0612000387</t>
  </si>
  <si>
    <t>PESAR ŠT.90 SILIKONSKI</t>
  </si>
  <si>
    <t>70.</t>
  </si>
  <si>
    <t>0307000029</t>
  </si>
  <si>
    <t>PINCETA ZA ODSTRAN. KLOPOV</t>
  </si>
  <si>
    <t xml:space="preserve">PINCETA ZA ODSTR. KLOPA             </t>
  </si>
  <si>
    <t>71.</t>
  </si>
  <si>
    <t>0307000008</t>
  </si>
  <si>
    <t>PREDPASNIK PLASTIFICIRAN 80*120 CM</t>
  </si>
  <si>
    <t>PREDPASNIK PLASTIFICIRANI, 120X80CM, BELE BARVE IZ TRPEŽNE VLAKNOVINE     KOM</t>
  </si>
  <si>
    <t>72.</t>
  </si>
  <si>
    <t>0612000283</t>
  </si>
  <si>
    <t>NASTAVEK ZA ASPIRACIJO STER. Z REG. A100</t>
  </si>
  <si>
    <t>NASTAVEK ZA ASPIRACIJO Z REGULATORJEM VLEKA  ZA 1 X UPORABO, STERILEN      A100</t>
  </si>
  <si>
    <t>73.</t>
  </si>
  <si>
    <t>1500000008</t>
  </si>
  <si>
    <t xml:space="preserve">VREČKA ZA LED       </t>
  </si>
  <si>
    <t>VREČKA ZA LEDENE OBKLADKE-- OKROGLI PAKET</t>
  </si>
  <si>
    <t>74.</t>
  </si>
  <si>
    <t>0612000097</t>
  </si>
  <si>
    <t xml:space="preserve">REŠEVALNA FOLIJA ZLATO/SREBRO 160 CM * 210 CM      </t>
  </si>
  <si>
    <t xml:space="preserve">REŠEVALNA FOLIJA          160X210      ZLATO/SREBRNA  </t>
  </si>
  <si>
    <t>75.</t>
  </si>
  <si>
    <t>0612000027</t>
  </si>
  <si>
    <t>RJUHA 240*140 CM</t>
  </si>
  <si>
    <t>RJUHA IZ NETKANEGA BLAGA ZA ENKRATNO UPORABO DIMENZIJE 240 X 150CM  KOM</t>
  </si>
  <si>
    <t>76.</t>
  </si>
  <si>
    <t>0612000036</t>
  </si>
  <si>
    <t xml:space="preserve">SKALPEL ZA ENKRATNO UPORABO ŠT.10 A10   </t>
  </si>
  <si>
    <t>SKALPEL Z ROČAJEM ZA 1X UPORABO FIG. 10   A10</t>
  </si>
  <si>
    <t>77.</t>
  </si>
  <si>
    <t>0612000037</t>
  </si>
  <si>
    <t xml:space="preserve">SKALPEL ZA ENKRATNO UPORABO ŠT.15 A10   </t>
  </si>
  <si>
    <t>SKALPEL Z ROČAJEM ZA 1X UPORABO FIG. 15   A10</t>
  </si>
  <si>
    <t>78.</t>
  </si>
  <si>
    <t>0307000108</t>
  </si>
  <si>
    <t xml:space="preserve">TAMPON NOSNI 4,5CM Z VRVICO Z CEVKO A100   </t>
  </si>
  <si>
    <t>TAMPON NOSNI 4,5CM Z CEVKO Z VRCVICO  A100</t>
  </si>
  <si>
    <t>79.</t>
  </si>
  <si>
    <t>0612000060</t>
  </si>
  <si>
    <t>BRITIVICA ZA ENKRATNO UPORABO A10</t>
  </si>
  <si>
    <t>BRITVICE ZA ENKRATNO UPORABO Z DVOJNIM REZILOM A10</t>
  </si>
  <si>
    <t>80.</t>
  </si>
  <si>
    <t>0504000076</t>
  </si>
  <si>
    <t xml:space="preserve">STEKLA POKROVNA 20*20MM A100  </t>
  </si>
  <si>
    <t xml:space="preserve">STEKLA POKROVNA     20X20MM      A100   </t>
  </si>
  <si>
    <t>81.</t>
  </si>
  <si>
    <t>0612000038</t>
  </si>
  <si>
    <t xml:space="preserve">STEKLA PREDMETNA 76*26 MAT A50   </t>
  </si>
  <si>
    <t>STEKLA PREDMETNA  MATIRANA       76X26     A50</t>
  </si>
  <si>
    <t>82.</t>
  </si>
  <si>
    <t>0504000017</t>
  </si>
  <si>
    <t>STEKLA PREDMETNA 76*26 MM A50</t>
  </si>
  <si>
    <t>STEKLA PREDMETNA  76X26     A50</t>
  </si>
  <si>
    <t>83.</t>
  </si>
  <si>
    <t>0612000034</t>
  </si>
  <si>
    <t xml:space="preserve">GAZA ZA USTAVLJ.KRVAVITVE 5*7,5CM A12         </t>
  </si>
  <si>
    <t>GAZA ZA USTAVLJANJE KRVAVITEV 5 X 7,5 CM KOT NPR. CURACEL A12</t>
  </si>
  <si>
    <t>84.</t>
  </si>
  <si>
    <t>0304000020</t>
  </si>
  <si>
    <t>LEUKOPLAST 2,5*5M</t>
  </si>
  <si>
    <t>LEPILNI TRAK IZ ACETATNE SVILE 2,5CMX5M,  KOM</t>
  </si>
  <si>
    <t>85.</t>
  </si>
  <si>
    <t>0612000042</t>
  </si>
  <si>
    <t xml:space="preserve">ŠČETKA ZA JEMANJE BRISA STERI. A 100        </t>
  </si>
  <si>
    <t>ŠČETKA STERILNA ZA ODVZEM BRISA IZ MATERNIČNEGA VRATU    A100</t>
  </si>
  <si>
    <t>86.</t>
  </si>
  <si>
    <t>0612000243</t>
  </si>
  <si>
    <t xml:space="preserve">TROP T SENSITIVE RAPID ASSAY TROPONIN A10  </t>
  </si>
  <si>
    <t>TROP TEST SENSITIVE TEST A10</t>
  </si>
  <si>
    <t>87.</t>
  </si>
  <si>
    <t>0302000021</t>
  </si>
  <si>
    <t xml:space="preserve">TRAK ZA TAMPONADO NOSA STERILNI 1CM*10M                     </t>
  </si>
  <si>
    <t>STERILIZIRAN TKAN TRAK ZVIT V ROLICO, IZ GAZE, STERILNA TAMPONADA, 1CM X 10 M, KOM</t>
  </si>
  <si>
    <t>88.</t>
  </si>
  <si>
    <t>0612000197</t>
  </si>
  <si>
    <t xml:space="preserve">TROSMERNI VENTIL PETELINČEK  </t>
  </si>
  <si>
    <t>TROSMERNI VENTIL - PETELINČEK  KOM</t>
  </si>
  <si>
    <t>89.</t>
  </si>
  <si>
    <t>0609000001</t>
  </si>
  <si>
    <t>TUBUS AIRWAY ŠT.4</t>
  </si>
  <si>
    <t>TUBUS   AIRWAI     T4 DOL. 40MM</t>
  </si>
  <si>
    <t>90.</t>
  </si>
  <si>
    <t>0609000017</t>
  </si>
  <si>
    <t>TUBUS AIRWAY ŠT.7</t>
  </si>
  <si>
    <t>TUBUS   AIRWAI     T4 DOL. 70MM</t>
  </si>
  <si>
    <t>91.</t>
  </si>
  <si>
    <t>0609000016</t>
  </si>
  <si>
    <t xml:space="preserve">TUBUS AIRWAY ŠT.6      </t>
  </si>
  <si>
    <t>TUBUS   AIRWAI     T6 DOL. 60MM ČRNA</t>
  </si>
  <si>
    <t>92.</t>
  </si>
  <si>
    <t>0609000033</t>
  </si>
  <si>
    <t>TUBUS AIRWAY ŠT.9</t>
  </si>
  <si>
    <t>TUBUS   AIRWAI   T 9 DOL. 90 RUMENA</t>
  </si>
  <si>
    <t>93.</t>
  </si>
  <si>
    <t>0609000002</t>
  </si>
  <si>
    <t>TUBUS AIRWAY ŠT.5</t>
  </si>
  <si>
    <t>TUBUS   AIRWAI    T5 DOL. 50MM MODRA</t>
  </si>
  <si>
    <t>94.</t>
  </si>
  <si>
    <t>0609000018</t>
  </si>
  <si>
    <t>TUBUS AIRWAY ŠT.8</t>
  </si>
  <si>
    <t>TUBUS   AIRWAI    T8 DOL. 80MM ZELENA</t>
  </si>
  <si>
    <t>95.</t>
  </si>
  <si>
    <t>0609000019</t>
  </si>
  <si>
    <t>TUBUS AIRWAY ŠT.10</t>
  </si>
  <si>
    <t>TUBUS   AIRWAI   T 10 DOL. 100MM RDEČA</t>
  </si>
  <si>
    <t>96.</t>
  </si>
  <si>
    <t>0609000007</t>
  </si>
  <si>
    <t>TUBUS ENDOTRAHIALNI ŠT. 8.5</t>
  </si>
  <si>
    <t>TUBUS ZA ANESTEZIJO IN URGENTNE PRIMERE, IZ PROZORNEGA ,TERMOSENZIBILNEGA, BIOKOMPATIBILNEGA (ISO 10993-1)PVC-JA Z ATRAVMATSKO ZAOBLJENIMI ZAKLJUČKI,  Z MRFIJEVIM OČESOM, Z RADIOPAČNO NITKO, VELIKOST 8.5MM     KOM</t>
  </si>
  <si>
    <t>97.</t>
  </si>
  <si>
    <t>0609000004</t>
  </si>
  <si>
    <t>TUBUS ENDOTRAHEALNI ŠT.6</t>
  </si>
  <si>
    <t>TUBUS ZA ANESTEZIJO IN URGENTNE PRIMERE, IZ PROZORNEGA ,TERMOSENZIBILNEGA, BIOKOMPATIBILNEGA (ISO 10993-1)PVC-JA Z ATRAVMATSKO ZAOBLJENIMI ZAKLJUČKI,  Z MRFIJEVIM OČESOM, Z RADIOPAČNO NITKO, VELIKOST 6 MM   KOM</t>
  </si>
  <si>
    <t>98.</t>
  </si>
  <si>
    <t>0609000006</t>
  </si>
  <si>
    <t>TUBUS ENDOTRAHIALNI ŠT.7.5</t>
  </si>
  <si>
    <t>TUBUS ZA ANESTEZIJO IN URGENTNE PRIMERE, IZ PROZORNEGA ,TERMOSENZIBILNEGA, BIOKOMPATIBILNEGA (ISO 10993-1)PVC-JA Z ATRAVMATSKO ZAOBLJENIMI ZAKLJUČKI,  Z MRFIJEVIM OČESOM, Z RADIOPAČNO NITKO, VELIKOST 7.5MM   KOM</t>
  </si>
  <si>
    <t>99.</t>
  </si>
  <si>
    <t>0609000005</t>
  </si>
  <si>
    <t xml:space="preserve">TUBUS ENDOTRAHIALNI ŠT.7.0    </t>
  </si>
  <si>
    <t>TUBUS ZA ANESTEZIJO IN URGENTNE PRIMERE, IZ PROZORNEGA ,TERMOSENZIBILNEGA, BIOKOMPATIBILNEGA (ISO 10993-1)PVC-JA Z ATRAVMATSKO ZAOBLJENIMI ZAKLJUČKI,  Z MRFIJEVIM OČESOM, Z RADIOPAČNO NITKO, VELIKOST 7MM KOM</t>
  </si>
  <si>
    <t>100.</t>
  </si>
  <si>
    <t>0609000025</t>
  </si>
  <si>
    <t>TUBUS ENDOTRAHEALNI ŠT.8</t>
  </si>
  <si>
    <t>TUBUS ZA ANESTEZIJO IN URGENTNE PRIMERE, IZ PROZORNEGA ,TERMOSENZIBILNEGA, BIOKOMPATIBILNEGA (ISO 10993-1)PVC-JA Z ATRAVMATSKO ZAOBLJENIMI ZAKLJUČKI,  Z MRFIJEVIM OČESOM, Z RADIOPAČNO NITKO, VELIKOST 8MM KOM</t>
  </si>
  <si>
    <t>101.</t>
  </si>
  <si>
    <t xml:space="preserve">FIKSATOR ZA TUBUS EASY FIX ODR.IN OTR.        </t>
  </si>
  <si>
    <t>FIKSATOR ZA TUBUS OD VELIKOSTI 4,5 DALJE</t>
  </si>
  <si>
    <t>102.</t>
  </si>
  <si>
    <t>0609000003</t>
  </si>
  <si>
    <t xml:space="preserve">TUBUS ENDOTRAHIALNI ŠT.5.0 PEDIATRIČNI     </t>
  </si>
  <si>
    <t>TUBUS E/T ZA KRATKO IN SREDNJE DOLGO INTUBACIJO BREZ BALONA, ŠT. 5,0</t>
  </si>
  <si>
    <t>103.</t>
  </si>
  <si>
    <t>0609000010</t>
  </si>
  <si>
    <t xml:space="preserve">TUBUS ENDOTRAHIALNI ŠT.4.0 MM  PEDIATRIČNI  </t>
  </si>
  <si>
    <t>TUBUS E/T ZA KRATKO IN SREDNJE DOLGO INTUBACIJO BREZ BALONA, ŠT. 4,0</t>
  </si>
  <si>
    <t>104.</t>
  </si>
  <si>
    <t>0610000040</t>
  </si>
  <si>
    <t xml:space="preserve">VREČKA URINSKA OTROŠKA STER. 150ML A50   </t>
  </si>
  <si>
    <t>VREČKA OTROŠKA STERILNA ZA ZBIRANJE URINA PRI OTROCIH, Z UNIVERZALNO ODPRTINO GRADUIRANA OD 50-150ML, LEPILO NE VSEBUJE LATEXA    A 50</t>
  </si>
  <si>
    <t>105.</t>
  </si>
  <si>
    <t>1500000021</t>
  </si>
  <si>
    <t xml:space="preserve">BATERIJA HEINE ZA OTOSKOP 3,5V -X02.99.382   </t>
  </si>
  <si>
    <t>BATERIJA HEINE ZA OTOSKOP 3,5V</t>
  </si>
  <si>
    <t>106.</t>
  </si>
  <si>
    <t>0612000094</t>
  </si>
  <si>
    <t xml:space="preserve">VATIRANA PALČKA  - USTNA NEGA A100                      </t>
  </si>
  <si>
    <t>VATIRANA PALČKA  - 20 CM - USTNA NEGA  , NESTER.  A 100</t>
  </si>
  <si>
    <t>107.</t>
  </si>
  <si>
    <t>0610000002</t>
  </si>
  <si>
    <t xml:space="preserve">VREČKA PVC Z OBROČEM ZA BRUHANJE     </t>
  </si>
  <si>
    <t>VREČKA PVC Z OBROČEM ZA BRUHANJE, VEL. 38CM X 17CM, OBROČ PREMER 12,5CM, LIJAKASTE OBLIKE, NA ZUNANJI STRANI VREČKE JE OZNAČEN VOLUMEN OD 100ML DO 1500ML.VREČKE SO ZLOŽENE V OBLIKI TULCA, KAR OMOGOČA ENOSTAVNO IZVLEČENJE  SAMO ENEGA ARTIKLA. VREČKA JE ZA ENKRATNO UPORABO  KOM</t>
  </si>
  <si>
    <t>108.</t>
  </si>
  <si>
    <t>0610000042</t>
  </si>
  <si>
    <t>VREČKA ASPIRACIJSKA 1000 ML</t>
  </si>
  <si>
    <t>VREČKA ZA ASPIRATOR 1000ML , KOMPATIBILNA Z ASPIRATORJEM  ACCU-VAC</t>
  </si>
  <si>
    <t>110.</t>
  </si>
  <si>
    <t>0611000046</t>
  </si>
  <si>
    <t xml:space="preserve">VREČKA ZA URIN Z ODTOKOM 2000 ML IZPUST 90CM          </t>
  </si>
  <si>
    <t>VREČKA ZA URIN GRAD. 2L Z IZPUSTOM, STERILNA , Z NEPOVRATNO VALVULO KOM</t>
  </si>
  <si>
    <t>111.</t>
  </si>
  <si>
    <t>0612000048</t>
  </si>
  <si>
    <t>ZBIRALNIK PVC 4 L  ZA IGLE</t>
  </si>
  <si>
    <t>ZBIRALNIK ZA IGLE IZ PLASTIKE, KOPOLIMERJA IN POLIPROPILENA. ODPORNI NA TOPILA. BARVILA S KATERIMI SO OBARVANA NE SMEJO VSEBOVATI KADMIJA IN DRUGIH TEŽKIH KOVIN. LAHKO SE UPEPELIJO. OKROGLE OBLIKE  KAPACITETA   4L KOM</t>
  </si>
  <si>
    <t>112.</t>
  </si>
  <si>
    <t>0612000047</t>
  </si>
  <si>
    <t>ZBIRALNIK PVC 1.5 L   ZA IGLE</t>
  </si>
  <si>
    <t>ZBIRALNIK ZA IGLE IZ PLASTIKE, KOPOLIMERJA IN POLIPROPILENA. ODPORNI NA TOPILA. BARVILA S KATERIMI SO OBARVANA NE SMEJO VSEBOVATI KADMIJA IN DRUGIH TEŽKIH KOVIN. LAHKO SE UPEPELIJO. OKROGLE OBLIKE  KAPACITETA 1.5L  KOM</t>
  </si>
  <si>
    <t>113.</t>
  </si>
  <si>
    <t>0612000088</t>
  </si>
  <si>
    <t>ZBIRALNIK PVC 3.5 L</t>
  </si>
  <si>
    <t>ZBIRALNIK ZA IGLE IZ PLASTIKE, KOPOLIMERJA IN POLIPROPILENA. ODPORNI NA TOPILA. BARVILA S KATERIMI SO OBARVANA NE SMEJO VSEBOVATI KADMIJA IN DRUGIH TEŽKIH KOVIN. LAHKO SE UPEPELIJO. OKROGLE OBLIKE  KAPACITETA   3,5L  KOM</t>
  </si>
  <si>
    <t>114.</t>
  </si>
  <si>
    <t>0612000219</t>
  </si>
  <si>
    <t xml:space="preserve">ZBIRALNIK PVC ZA IGLE 0,7 L RUMEN       </t>
  </si>
  <si>
    <t>ZBIRALNIK ZA IGLE IZ PLASTIKE, KOPOLIMERJA IN POLIPROPILENA. ODPORNI NA TOPILA. BARVILA S KATERIMI SO OBARVANA NE SMEJO VSEBOVATI KADMIJA IN DRUGIH TEŽKIH KOVIN. LAHKO SE UPEPELIJO. OKROGLE OBLIKE  KAPACITETA    0,7L KOM</t>
  </si>
  <si>
    <t>116.</t>
  </si>
  <si>
    <t>0611000004</t>
  </si>
  <si>
    <t>ŽARNICA Z OTOSKOP</t>
  </si>
  <si>
    <t>ŽARNICA ZA OTOSKOP    HEINE   XHL    3,5 V XENON HALOGEN</t>
  </si>
  <si>
    <t>117.</t>
  </si>
  <si>
    <t>0612000207</t>
  </si>
  <si>
    <t>MINI SPIKE A25</t>
  </si>
  <si>
    <t xml:space="preserve">RAZDELJEVALNI ZATIČ: OBSEG ZELENEGA MINI-SPIKE® SE UPORABLJA ZA ODVZEM ALI VBRIZGAVANJE TEKOČINE IZ VIALE ZDRAVILA ALI POLTRDIH POSOD. PREDSTAVLJEN Z 0,45 ΜM RETENTIVNIM ZRAČNIM FILTROM ZA BAKTERIJE, ZELENI MINI-SPIKE® ZMANJŠUJE KONTAMINACIJO. VGRAJENI ZRAČNI KANAL MINI-SPIKE OMOGOČA AVTOMATIZACIJO IN FILTRIRANJE TEHNIKE BALANSIRANJA TLAKA, KAR BISTVENO POVEČA UČINKOVITOST IN VARNOST. MINI-SPIKE, ZASNOVAN S HITRIM POKROVOM, OMOGOČA ZMANJŠANJE KONTAMINACIJE NA DOTIK, TAKO DA UPORABNIKU OMOGOČA UDOBNO DELOVANJE OD KRITIČNE LUER POVEZAVE. OBLIKOVANI TESNILNI POKROVČEK IZBOLJŠA DELOVNO HIGIENO TAKO, DA PREPREČUJE IZGUBO POKROVA IN MOREBITNE UHAJANJA, KO JE ZAPRTA. MINI-SPIKE JE PVC-, DEHP- IN BREZ LATEKSA. PREDNOSTI: BREZPLAČNA RAZTOPINA ZA ODVZEM ALI VBRIZGAVANJE TEKOČIN.
PREPREČUJE KEMIČNO, MIKROBIOLOŠKO KONTAMINACIJO.
VGRAJEN ZRAČNI KANAL, KI AVTOMATIZIRA URAVNAVANJE TLAKA.VISOK PRETOK ERGONOMSKI DIZAJN POVEČAJTE UČINKOVITOST. LASTNOSTI : BREZALKOHOLNI RAZDELILNI ZATIČ
TESNO ZAPEČATENJE SNAP POKROVČEK 0,45 ΜM ZRAČNI FILTER
2 LOČENI ZRAČNI IN TEKOČINSKI KANALI AVTOMATIZACIJA URAVNAVANJA PRITISKA UNIVERZALNA KONICA ZA VIALO ZA ZDRAVILA. VELIKA GRIP PLOŠČA ZA UDOBNO IN INTUITIVNO ROKOVANJE, PVC-, DEHP-, BREZ LATEKSA .OPOMBA:MINI-SPIKE V IMA INTEGRIRAN DVOSMERNI VENTIL, KI ŠČITI PRED PROSTIM TOKOM, KO JE SISTEM OBRNJEN NA GLAVO, A25
</t>
  </si>
  <si>
    <t>119.</t>
  </si>
  <si>
    <t>0612000349</t>
  </si>
  <si>
    <t>STICK OFF - PRŠILO</t>
  </si>
  <si>
    <t>PRŠILO JE UČINKOVITO PRŠILO ZA NEBOLEČE ODSTRANJEVANJE VSEH VRST OBLIŽEV, OBLOG, POVOJEV IN TRAKOV. NE VSEBUJE ALKOHOLA. NE SUŠI IN NE DRAŽI KOŽE. KER SE HITRO POSUŠI, OMOGOČA TAKOJŠNJO PONOVNO UPORABO OBLIŽA. PRAKTIČEN IN PREPROST ZA UPORABO. LAHKO SE POPRŠI POD POLJUBNIM KOTOM, ZARADI ČESAR JE MOGOČA UPORABA TUDI NA TEŽKO DOSTOPNIH MESTIH. ODLIČEN ZA ODSTRANJEVANJE MOČNO LEPLJIVIH OBLIŽEV. LAHKO SE UPORABLJA ZA ODSTRANJEVANJE NIKOTINSKIH IN HORMONSKIH OBLIŽEV. VSEBUJE DISILOKSAN. KOT NPR. STICK OFF PRŠILO, 50ML</t>
  </si>
  <si>
    <t>120.</t>
  </si>
  <si>
    <t>0612000393</t>
  </si>
  <si>
    <t>POSTLJNA PODLOGA</t>
  </si>
  <si>
    <t>POSTELJNA PODLOGA KOT DODATEK ZA ZAŠČITO POSTELJE, STOLA IN INVALIDSKEGA VOZIČKA V ČASU NEGE, 60X60 CM, A20</t>
  </si>
  <si>
    <t>121.</t>
  </si>
  <si>
    <t>0503000019</t>
  </si>
  <si>
    <t xml:space="preserve">PREVEZA ŽILNA BREZ LATEKSA ZA VEČKRATNO UPORABO  </t>
  </si>
  <si>
    <t>ESMARCH TRAK, ELASTIČNI OBJEMALEC, LABORATORIJSKI , Z MOŽNOSTJO RAZKUŽEVANJA, ZELO TRPEŽEN, ZA VEČKRATNO UPORABO, KOM</t>
  </si>
  <si>
    <t>122.</t>
  </si>
  <si>
    <t>0609000023</t>
  </si>
  <si>
    <t>VODILO ZA TUBUS</t>
  </si>
  <si>
    <t>VODILO ZA TUBUS VEL. M, ZA TUBUS ŠT. 4 DO 6,5, IZ SILIKONA, Z MOŽNOSTJO OBLIKOVANJA</t>
  </si>
  <si>
    <t>123.</t>
  </si>
  <si>
    <t>0609000022</t>
  </si>
  <si>
    <t>VODILO ZA TUBUS VEL. L, ZA TUBUS ŠT. 7 DO 10, IZ SILIKONA, Z MOŽNOSTJO OBLIKOVANJA</t>
  </si>
  <si>
    <t>124.</t>
  </si>
  <si>
    <t>0612000373</t>
  </si>
  <si>
    <t xml:space="preserve">COPATI HIGIENSKI ZA 1XUPOR. A100 (50 PAROV)       </t>
  </si>
  <si>
    <t>COPATI ZA ENKRATNO UPORABO, IZ 100 % POLIPROPILENA, OBLAZINJENI, OMOGOČAJO LAHKOTNOST, ZA PODROČJE KJER JE POTREBNA HIGIENSKA ZAŠČITA, SPREDAJ ZAPRTI, BELE BARVE UNIVERZALANA VELIKOST, VSAK PAR POSEBEJ PAKIRAN, A100 (50 PAROV)</t>
  </si>
  <si>
    <t>125.</t>
  </si>
  <si>
    <t>0610000001</t>
  </si>
  <si>
    <t xml:space="preserve">VREČKA PVC STER. MOB - ZA ODVZEM URINA A 25 KOM     </t>
  </si>
  <si>
    <t>VREČKA PVC STERILNA MOBILNA ZA ODVZEM URINA ZA OTROKE Z EPRUVETO, VOLUMEN 150-200ML, A 25</t>
  </si>
  <si>
    <t>126.</t>
  </si>
  <si>
    <t>0610000037</t>
  </si>
  <si>
    <t xml:space="preserve">URINSKE VREČKE - OTROŠKE NESTERILNE A 50         </t>
  </si>
  <si>
    <t>VREČKA PVC NESTERILNA MOBILNA ZA ODVZEM URINA,ZA OTROKE, VOLUMEN 150 ML, A 50</t>
  </si>
  <si>
    <t>127.</t>
  </si>
  <si>
    <t>0604000024</t>
  </si>
  <si>
    <t>KATETER ZA MERJENJE KAPNOMETR.</t>
  </si>
  <si>
    <t>CO2 SENZOR TUBUS NASTAVEK ZA LP  12</t>
  </si>
  <si>
    <t>128.</t>
  </si>
  <si>
    <t>0612000355</t>
  </si>
  <si>
    <t xml:space="preserve">UŠESNA SESALNA CEV 1,4X70MM  UPOGLJIVA BELA A60  </t>
  </si>
  <si>
    <t>UŠESNA SESALNA CEVKA UPOGNJENA, VELIKOST 1,4X70MM, BARVA BELA, IMA MOŽNOST PRIKLOPA NA POVEZOVALNO CEV Z ENIM PRIKLJUČKOM,  STERILNA, A60</t>
  </si>
  <si>
    <t>129.</t>
  </si>
  <si>
    <t>0612000356</t>
  </si>
  <si>
    <t xml:space="preserve">UŠESNA SESALNA CEV 2,0X80MM UPOGLJIVA ZELENA A60         </t>
  </si>
  <si>
    <t>UŠESNA SESALNA CEVKA UPOGNJENA, VELIKOST 2,0X80MM,  BARVA ZELENA. IMA MOŽNOST PRIKLOPA NA POVEZOVALNO CEV Z ENIM PRIKLJUČKOM,  STERILNA, A60</t>
  </si>
  <si>
    <t>130.</t>
  </si>
  <si>
    <t>0612000357</t>
  </si>
  <si>
    <t xml:space="preserve">UŠESNA SESALNA CEV 3,0X80MM  UPOGLJIVA MODRA A30  </t>
  </si>
  <si>
    <t>UŠESNA SESALNA CEVKA UPOGNJENA, VELIKOST 3,0X80MM,  BARVA MODRA, IMA MOŽNOST PRIKLOPA NA POVEZOVALNO CEV Z ENIM PRIKLJUČKOM,  STERILNA, A30</t>
  </si>
  <si>
    <t>131.</t>
  </si>
  <si>
    <t>0612000235</t>
  </si>
  <si>
    <t>POVEZOVALNA CEV Z ENIM PRIKLJUČNOM 2707</t>
  </si>
  <si>
    <t>POVEZOVALNA CEV Z ENIM PRIKLJUČKOM ŠT. 2707,MOŽNOST PRIKLOPA NA ASPIRATOR, DOLŽINA CEVI 200 CM, STERILNA POSAMIČNO PAKIRANA</t>
  </si>
  <si>
    <t>132.</t>
  </si>
  <si>
    <t>0612000388</t>
  </si>
  <si>
    <t xml:space="preserve">ZBIRALNIK SHARPSAFE 0,2L FRONT IER       </t>
  </si>
  <si>
    <t>ZBIRALNIK ZA IGLE IZ PLASTIKE, PRENOSNI.KOPOLIMERJA IN POLIPROPILENA. ODPORNI NA TOPILA. BARVILA S KATERIMI SO OBARVANA NE SMEJO VSEBOVATI KADMIJA IN DRUGIH TEŽKIH KOVIN. LAHKO SE UPEPELIJO. 0,2L</t>
  </si>
  <si>
    <t>INTRAUTERINI VLOŽEK FLEXI T 300</t>
  </si>
  <si>
    <t>MATERNIČNI VLOŽEK KOT ENAKOVREDNO INTRAUTERINI VLOŽEK FLEX T 300</t>
  </si>
  <si>
    <t>1402000022</t>
  </si>
  <si>
    <t xml:space="preserve">ROBČKI INCIDIN WIPES REFIL 38*20 A99              </t>
  </si>
  <si>
    <t>SUHI ROBČKI Z MOŽNOSTJO VSTAVLJANJA V DOZO ZA PRIPRAVO ČISTILNIH ALI RAZKUŽILNIH RAZTOPIN. LASTNOSTI ROBČKA MORA BITI IZ MIKROBIOLOŠKO TESTIRANEGA IN NETKANEGA 100% POLIETILENA, NE SME SE MUCKATI. VELIKOST ROBČKA 37CMX20CM (DOLŽINAX ŠIRINA), 60 G/M2. POVRŠINA, KI JO LAHKO OBRIŠEMO S PREPOJENIM ROBČKOM: 1–2M2, ROK UPORABE PREPOJENIH ROBČKOV: 4 TEDNE, A= 1 ZAVOJ.PAKIRANJE: EN ZAVITEK VSEBUJE 99 ROBČKOV, VSAKEMU ZAVITKU JE PRILOŽENA SAMOLEPILNA NALEPKA, NA KATERI SE BELEŽIJO OSNOVNI PODATKI (SREDSTVO,
KONCENTRACIJA, DATUM PRIPRAVE, ODGOVORNA OSEBA, IPD.) ZA HITRO RAZKUŽEVANJE MEDICINSKIH PRIPOMOČKOV PREDMETOV IN POVRŠIN NA OSNOVI ALKOHOLA.SPOJI MED POSAMEZNI ROBČKI SO PERFORIRANI.</t>
  </si>
  <si>
    <t>0612000389</t>
  </si>
  <si>
    <t>ROBČKI BECHTOFIX PLUS REFIL</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</si>
  <si>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POLJNENJE,100  ROBČKOV V REFILU</t>
  </si>
  <si>
    <t>1500000079</t>
  </si>
  <si>
    <t xml:space="preserve">INCIDIN WIPES DOZA 27X18CM ZAIZVLEK ROBČKOV      </t>
  </si>
  <si>
    <t>VODOTESNA DOZA ZA VEČKRATNO POLNJENJE V OBLIKI VEDRA VELIKOSTI: 27CMX18CM(VIŠINAX PREMER), SAMOIZVLEK ZA 99 ROBČKOV, KI PREPREČUJE IZHLAPEVANJE DELOVNE RAZTOPINE. PAKIRANJE: VODOTESNA DOZA JE POSAMIČNO PAKIRANA</t>
  </si>
  <si>
    <t>1402000001</t>
  </si>
  <si>
    <t xml:space="preserve">INCIDES DEZINF. ROBČKI V DOZI 90 ROBČKOV          </t>
  </si>
  <si>
    <t>ROBČKI ZA RAZKUŽEVANJE IN ČIŠČENJE PREDMETOV MEDICINSKIH PRIPOMOČKOV IN POVRŠIN NA OSNOVI ALKOHOLA. IMA ŠIROK SPEKTER DELOVANJA NA: BAKTERIJE (VKLJUČNO Z VEČKRATNO ODPORNIMI BAKTERIJAMI), TBC, GLIVE IN VIRUSE (ROTA-, HBV, HIV). VELIKOST ROBČKA 13,0 × 24,5 CM, OZ. 318,5 CM2. PREPOJENOST ROBČKOV JE Z: 35G 2-PROPANOL IN 25G 1-PROPANOL. DOKAZANO UČINKOVITOST PO EN 13624, EN 13727, EN 14348; TOKSIKOLOŠKO IN EKOLOŠKO OCENO. PAKIRANJA: DOZA 90 ROBČKOV.</t>
  </si>
  <si>
    <t>0612000029</t>
  </si>
  <si>
    <t xml:space="preserve">ROBČKI INCIDES ZA NAKNADNO VLAGANJE A90          </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</si>
  <si>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POLJNENJE,90  ROBČKOV V REFILU</t>
  </si>
  <si>
    <t xml:space="preserve">ROBČKI PRIMA REFIL A120 ZA NAKNADNO POLNJENJE        </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</si>
  <si>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POLJNENJE,120  ROBČKOV V REFILU</t>
  </si>
  <si>
    <t>1401000048</t>
  </si>
  <si>
    <t>SEKUSEPT PULVER CLASSIC A 2KG</t>
  </si>
  <si>
    <t>NEALDEHIDNO PRAŠKASTO SREDSTVO ZA RAZKUŽEVANJE IN ČIŠČENJE KIRURŠKIH INŠTRUMENTOV, PREDMETOV IN POVRŠIN NA OSNOVI PEROKSIOCETNE KISLINE. IMA BAKTERICIDEN, VIRUCIDEN IN FUNGICIDEN UČINEK. AKTIVNA UČINKOVINA PEROKSIOCETNA KISLINA  DOKAZANA UČINKOVITOST PO EN 13727, EN 13624, EN 14561 IN EN 14562;  TESTIRANJA NA KOMPATIBILNOST MATERIALOV; EKOLOŠKA IN TOKSIKOLOŠKA OCENA. EMBALAŽA: VEDRO 2KG Z DOZIRNO POSODO.</t>
  </si>
  <si>
    <t>1303020009</t>
  </si>
  <si>
    <t>KREMA ZA NEGO IN ZAŠČITO ROK</t>
  </si>
  <si>
    <t>KREMA ZA NEGO IN OBNOVO KOŽE Z IZBRANIMI SESTAVINAMI, KI ZARADI MEDSEBOJNEGA UČINKA POSPEŠUJE OBNOVO ZAHTEVNE IN POŠKODOVANE KOŽE. EMULZIJA VODE V OLJU IZBOLJŠUJE ELASTIČNOST KOŽE, DODANI ANTIOKSIDANTI PA KREPIJO NJENO FIZIOLOŠKO FUNKCIJO ODPORNOSTI. KREMA SE MORA DOBRO PORAZDELI PO POVRŠINI KOŽE IN SE HITRO VPITI V KOŽO. SESTAVA:VODA, TEKOČI PARAFIN, ETIL-HEKSIL-PALMITAT, GLICEROL, SORBITAN-IZOSTEARAT, POLIGLICEROL-3-POLIRICINOLEAT, MLEČNAKISLINA, MAGNEZIJEV SULFAT, TOKOFEROL, CITRAT HIDROGENIRANIH PALMOVIH GLICERIDOV, ETILPARABEN, PROPILPARABEN,PARFUM. IZDELEK  MORA IMETI DERMATOLOŠKI  IN TOKSIKOLOŠKI ATEST. EMBALAŽA: TUBA 100ML.</t>
  </si>
  <si>
    <t>1303000006</t>
  </si>
  <si>
    <t xml:space="preserve">TEKOČE MILO LOSION ZA UMIVANJE ROK 500ML       </t>
  </si>
  <si>
    <t>LOSJON ZA UMIVANJE KOŽE IN LASIŠČA BREZ BARVILA IN PARFUMA S KOŽI PRIJAZNIM PH ZA ZELO OBČUTLJIVO KOŽO. BLAGODEJNI UČINEK NA KOŽI DOSEŽE ZARADI KOMBINACIJE TENZIDOV Z APG (ALKILPOLIGLUKOZIDI). SESTAVA: VODA, NATRIJEV LAVRIL SULFAT,  PEG-7 GLICERIL KOKOAT, LAURIL GLUKOZID, AMONIJEV SULFAT, NATRIJEV BENZOAT.  IZDELEK MORA BITI KLINIČNO TESTIRAN ZA UMIVANJE IN KOPANJE PRI NOVOROJENČKIH.  IZDELEK MORA IMETI DERMATOLOŠKO IN TOKSIKOLOŠKO OCENO. PAKIRANJE: PLASTENKA 500ML, SKLADNA Z DOZATORJEM ZA 500ML PLASTENKO (1 AKTIVACIJA JE 1ML ALI 2 ML), PRIREJENO ZA UPORABO V STENSKEM MILNIKU DERMADOS.</t>
  </si>
  <si>
    <t xml:space="preserve">RAZKUŽILO ZA ROKE SPREJ 250 ML   </t>
  </si>
  <si>
    <t>RAZKUŽILO V RAZPRŠILU ZA RAZKUŽEVANJE KOŽE BLAGOVNE.BREZBARVNO RAZKUŽILO ZA KOŽO NA OSNOVI PROPANOLA S HITRIM UČINKOVANJEM IN ŠIROKIM SPEKTROM DELOVANJA. NA KOŽO IMA TUDI RAZMAŠČEVALNI UČINEK. IZDELEK JE NAMENJEN RAZKUŽEVANJU KOŽE ZA DOMAČO UPORABO, PRED ODVZEMOM VZORCEV KRVI, PRED DAJANJEM INJEKCIJ.POSEBNOST JE DVOSMERNA PRŠILNA ČRPALKA, KI OMOGOČA IZJEMNO PRIROČNO IN EKONOMIČNO APLIKACIJO V KATEREM KOLI POLOŽAJU IZDELKA. DELUJE HITRO IN INTENZIVNO, DOLG EFEKT DELOVANJA, ODLIČNA KOMPATIBILNOST S KOŽA, DOBRA ADHEZIVNOST NA POVRŠINO ADHEZIVNIH KOŽNIH FILMOV. EMBALAŽA SPREJ 250ML</t>
  </si>
  <si>
    <t>1401000004</t>
  </si>
  <si>
    <t>RAZKUŽILO ZA ROKE 100ML</t>
  </si>
  <si>
    <t>PRIPRAVLJENA RAZTOPINA Z VREDNOSTJO PH 5,5 ZA HIGIENSKO IN KIRURŠKO RAZKUŽEVANJE ROK S ŠIROKIM SPEKTROM DELOVANJA, VKLJUČNO Z VEČKRATNO ODPORNIMI BAKTERIJAMI. SREDSTVU SO DODANE OPTIMALNO IZBRANE SESTAVINE, KI TUDI OB POGOSTI UPORABI KOŽO ŠČITIJO IN JI DAJO PRIJETEN OBČUTEK. UČINKOVINE: 100G SREDSTVA VSEBUJE: 70G 2-PROPANOL IN 0,15G BENZALKONIJEV KLORID. DOKAZANA UČINKOVITOST PO EN1500, EN 12791, EN 14348. IZDELEK MORA IMETI TOKSIKOLOŠKO IN DERMATOLOŠKO  OCENO. EMBALAŽA: ŽEPNA PLASTENKA 100ML</t>
  </si>
  <si>
    <t>0612000151</t>
  </si>
  <si>
    <t xml:space="preserve">ELEKTRODA ZA DEF.POWER HEART AED G3 PRO ŠT.9131 48,5*25,4MM     </t>
  </si>
  <si>
    <t xml:space="preserve">SAMOLEPILNE ELEKTRODE ZA ODRASLE ZA DEFIBRILACIJO KOMPAKTIBILNE Z  DEFI. -  9131 POWER   HEART AED    PAR.    </t>
  </si>
  <si>
    <t>PAR</t>
  </si>
  <si>
    <t>0612000210</t>
  </si>
  <si>
    <t>ELEKTODA DEFIBRILACIJSKA  ZOLL</t>
  </si>
  <si>
    <t>SAMOLEPILNE ELEKTRODE ZA DEFIBRILACIJO KOMPAKTIBILNE Z  AED ZOLL  PAR.</t>
  </si>
  <si>
    <t>0612000056</t>
  </si>
  <si>
    <t xml:space="preserve">ELEKTRODE SAMOLEPILNE ZA EKG SKINTACT A30                       </t>
  </si>
  <si>
    <t>ELEKTRODA ZA MONITORING S POMOČJO MEDICINSKEGA PRIPOMOČKA SAVVY EKG. POGOJNO UPORABNA TUDI PRI HOLTERJU IN STRESNIH TESTIH. UPORABLJA SE NA ODRASLIH PACIENTIH. ELEKTRODA JE NA MIKROPORU IN PREDŽELIRANA. PRIMERNA JE ZA DOLGOTRAJNO UPORABO - DO 24 UR. PREMER ELEKTRODE 60 MM, BREZ LATEXA, HITRA IN DOSLEDNA, ODLIČNA KAKOVOST SIGNALA DOBIMO S TEKOČIM GELOM AQUA-WET, AQUA-WET GEL ZMANJŠUJE GIBANJE ARTEFAKTOV, KI ZAGOTAVLJAJO JASNO IN STABILNO SLEDENJE, STANDARDNI SNAP KONEKTOR,  A30</t>
  </si>
  <si>
    <t>0612000050</t>
  </si>
  <si>
    <t>EKG SPRAY - SIGNA 230 ML</t>
  </si>
  <si>
    <t>KONTAKTNI SPRAY ZA EKG   230 ML</t>
  </si>
  <si>
    <t>0612000049</t>
  </si>
  <si>
    <t>GEL ZA ULTRAZVOK ECO 260ML</t>
  </si>
  <si>
    <t>KONTAKTNI GEL ZA UZ   260 ML</t>
  </si>
  <si>
    <t>0612000169</t>
  </si>
  <si>
    <t>GEL ULTRAZVOČNI 6100101 A1 L</t>
  </si>
  <si>
    <t>KONTAKTNI GEL ZA UZ   1 L</t>
  </si>
  <si>
    <t>0612000390</t>
  </si>
  <si>
    <t>LACTOGYN VAGINALNI GEL 50G</t>
  </si>
  <si>
    <t>VAGINALNI GEL JE SREDSTVO, KI POSPEŠI VLAŽENJE SPOLOVILA. GEL PREPREČUJE NELAGODEN OBČUTEK, KI GA POVZROČA SUHA NOŽNICA TER ZAGOTAVLJA NJENO DOLGOTRAJNO IN OPTIMALNO VLAŽNOST. JE NEŽEN, NJEGOVA UPORABA NI ŠKODLJIVA, KOT NPR. LACTOGYN VAGINALNI GEL, 50G, KOM</t>
  </si>
  <si>
    <t>0612000205</t>
  </si>
  <si>
    <t xml:space="preserve">ELEKTRODA QIUCK COMBO PEDIATRIČNA ZA LP12-15 PAR    </t>
  </si>
  <si>
    <t>ELEKTRODA DEFI QUICK - COMBO PEDIATRIČNA ZA LIFE PAK 12,15 PAR</t>
  </si>
  <si>
    <t>0612000217</t>
  </si>
  <si>
    <t>ELEKTRODA VAKUUMSKA DT 100 1M</t>
  </si>
  <si>
    <t>ELEKTRODA VAKUMSKA DT 100 1M ZA APARAT EKG SCHILLER</t>
  </si>
  <si>
    <t>0612000329</t>
  </si>
  <si>
    <t>ELEKTRODA VAKUMSKA DT100 1,3M</t>
  </si>
  <si>
    <t>ELEKTRODA VAKUMSKA DT 100 1,3M ZA APARAT EKG SCHILLER</t>
  </si>
  <si>
    <t>0612000053</t>
  </si>
  <si>
    <t>EKG PAPIR SCHILLER AT2,AT102 210*280*173   226</t>
  </si>
  <si>
    <t>TERMO PAPIR ZA EKG APARAT SCHILLER AT-2 PLUS 210/280MM</t>
  </si>
  <si>
    <t>0612000111</t>
  </si>
  <si>
    <t xml:space="preserve">EKG PAPIR ZA LIFEPAK 12,11 MONITOR       </t>
  </si>
  <si>
    <t>PAPIR EKG ZA LIFEPAK    12 ,15  KOM 107X25</t>
  </si>
  <si>
    <t>0612000203</t>
  </si>
  <si>
    <t xml:space="preserve">PAPIR ZA CTG  COROME 3 CS 170 (10 KOM)        </t>
  </si>
  <si>
    <t>PAPIR ZA CTG COROMETRICS 170 SERIES A10</t>
  </si>
  <si>
    <t>0612000025</t>
  </si>
  <si>
    <t xml:space="preserve">PREZERVATIVI  </t>
  </si>
  <si>
    <t>PRESERVATIVI IZ LATEKSA  KOM</t>
  </si>
  <si>
    <t>0612000324</t>
  </si>
  <si>
    <t xml:space="preserve">POKRIVALO-UZ SONDA 1100 STER.LATEX SONOSAFE A200       </t>
  </si>
  <si>
    <t>POKRIVALO ZA VAGINALNO SONDO, STERILNO KOT ENAKOVREDNO STER. LATEX SONSAFE A200</t>
  </si>
  <si>
    <t>BATERIJA ZA DEFIBRILATOR 1,6</t>
  </si>
  <si>
    <t>BATERIJA ZA DEFIBRILATOR KOMPATIBILNA ZA DEFIBRILATOR 1,6W</t>
  </si>
  <si>
    <t>0612000362</t>
  </si>
  <si>
    <t>ELEKTRODA AED DEFIBTECH</t>
  </si>
  <si>
    <t>SAMOLEPILNA ELEKTRODA Z KONEKTORJEM ZA DEFIBTECH PAR</t>
  </si>
  <si>
    <t>0307000062</t>
  </si>
  <si>
    <t xml:space="preserve">ELEKTRODA QUICK COMBO ODRASLA ZA LP-PAR               </t>
  </si>
  <si>
    <t>ELEKTRODA DEFI QUICK - COMBO ADULT  ZA LIFE PAK 12,15 PAR</t>
  </si>
  <si>
    <t>0612000245</t>
  </si>
  <si>
    <t>TERMIČNI PAPIR SONY UPP-110HG  A1</t>
  </si>
  <si>
    <t>TERMIČNI PAPIR SONY UPP 110HG 110X18UZ</t>
  </si>
  <si>
    <t>0612000089</t>
  </si>
  <si>
    <t xml:space="preserve">FILM ZA ULTRAZVOK B-310/HG 110MM*21M TOSHIBA A6 ROL     </t>
  </si>
  <si>
    <t>FILM ZA ULTRAZVOK     B-310 HG   110MMX21M            A6</t>
  </si>
  <si>
    <t>0612000091</t>
  </si>
  <si>
    <t xml:space="preserve">ELEKTRODA SAMOLEPILNA ZA TENS 5*5 (CM)    KAT.ŠT. 895220       </t>
  </si>
  <si>
    <t>ELETRODA ZA APARATA TENS SAMOLEPILNA VELIKOST 5*5CM</t>
  </si>
  <si>
    <t>0612000253</t>
  </si>
  <si>
    <t xml:space="preserve">SPUŽVASTE PREV. ZA ELEK.VELIKE 8X12                            </t>
  </si>
  <si>
    <t>SPUŽVASTE PREVLEKE ZA ELEKTRODE VELIKE ZA APARAT ZA ELEKROTERAPIJO, VELIKOST 8*12</t>
  </si>
  <si>
    <t>0612000274</t>
  </si>
  <si>
    <t>ELEKTRODE COMPEX 5CM*10 CM A2</t>
  </si>
  <si>
    <t>ELEKTRODE SAMOLEPILNE ZA APARAT COMPEX 5CM*10CM A2</t>
  </si>
  <si>
    <t>0612000275</t>
  </si>
  <si>
    <t>ELEKTODE COMPEX 5CM*5CM A4</t>
  </si>
  <si>
    <t>ELEKTRODE SAMOLEPILNE ZA APARAT COMPEX 5CM*5CM A3</t>
  </si>
  <si>
    <t xml:space="preserve">SPREJ ZA BOLJŠO PRIJEMLJIVOST    </t>
  </si>
  <si>
    <t>SPREJ ZA BOLJŠO PRIJEMLJIVOST KINEZIOLOŠKIH TRAKOV 300ML KOT NPR.</t>
  </si>
  <si>
    <t>0307000157</t>
  </si>
  <si>
    <t xml:space="preserve">ELASTIČNI TRAK KINESIOLOGY TAPE 5CM*31,5M ORANŽEN        </t>
  </si>
  <si>
    <t xml:space="preserve"> ELASTIČNI TRAK ZA POMOČ PRI BOLEČINI IN POŠKODBAH. SESTAVLJEN IZ 90-95% BOMBAŽA IN 5-10% NAJLONA. IZJEMNO LEPLJIV, VODODPOREN, 80-100% ELASTIČNOST. UPORABNOST OD 5 DO 7 DNI. NIZKA ALERGENOST TRAKA. PRIMERE NZA VSAKOGAR.BARVA ORANŽNA, VELIKOST  5CMX31,5 M KOT NPR. GRIPIT KTAPE</t>
  </si>
  <si>
    <t>0307000156</t>
  </si>
  <si>
    <t xml:space="preserve">ELASTIČNI TRAK KINESIOLOGY TAPE 5CM*31,5M ROZA         </t>
  </si>
  <si>
    <t>ELASTIČNI TRAK ZA POMOČ PRI BOLEČINI IN POŠKODBAH. SESTAVLJEN IZ 90-95% BOMBAŽA IN 5-10% NAJLONA. IZJEMNO LEPLJIV, VODODPOREN, 80-100% ELASTIČNOST. UPORABNOST OD 5 DO 7 DNI. NIZKA ALERGENOST TRAKA. PRIMERE NZA VSAKOGAR.BARVA ROZA, VELIKOST  5CMX31,5 M KOT NPR. GRIPIT KTAPE</t>
  </si>
  <si>
    <t>0307000155</t>
  </si>
  <si>
    <t xml:space="preserve">ELASTIČNI TRAK KINESIOLOGY TAPE 5CM*31,5M ZELEN         </t>
  </si>
  <si>
    <t>ELASTIČNI TRAK ZA POMOČ PRI BOLEČINI IN POŠKODBAH. SESTAVLJEN IZ 90-95% BOMBAŽA IN 5-10% NAJLONA. IZJEMNO LEPLJIV, VODODPOREN, 80-100% ELASTIČNOST. UPORABNOST OD 5 DO 7 DNI. NIZKA ALERGENOST TRAKA. PRIMERE NZA VSAKOGAR.BARVA ZELENA, VELIKOST  5CMX31,5 M KOT NPR. GRIPIT KTAPE</t>
  </si>
  <si>
    <t>0307000154</t>
  </si>
  <si>
    <t>ELASTIČNI TRAK KINESIOLOGY  TAPE 5CM*31,5M BEŽ</t>
  </si>
  <si>
    <t>ELASTIČNI TRAK ZA POMOČ PRI BOLEČINI IN POŠKODBAH. SESTAVLJEN IZ 90-95% BOMBAŽA IN 5-10% NAJLONA. IZJEMNO LEPLJIV, VODODPOREN, 80-100% ELASTIČNOST. UPORABNOST OD 5 DO 7 DNI. NIZKA ALERGENOST TRAKA. PRIMERE NZA VSAKOGAR.BARVA BEŽ, VELIKOST  5CMX31,5 M KOT NPR. GRIPIT KTAPE</t>
  </si>
  <si>
    <t>0307000092</t>
  </si>
  <si>
    <t>ELASTIČNI TRAK KINESIOLOGY  TAPE 5CM*31,5M MODER</t>
  </si>
  <si>
    <t>ELASTIČNI TRAK ZA POMOČ PRI BOLEČINI IN POŠKODBAH. SESTAVLJEN IZ 90-95% BOMBAŽA IN 5-10% NAJLONA. IZJEMNO LEPLJIV, VODODPOREN, 80-100% ELASTIČNOST. UPORABNOST OD 5 DO 7 DNI. NIZKA ALERGENOST TRAKA. PRIMERE NZA VSAKOGAR.BARVA MODRA, VELIKOST  5CMX31,5 M KOT NPR. GRIPIT KTAPE</t>
  </si>
  <si>
    <t>0307000093</t>
  </si>
  <si>
    <t>ELASTIČNI TRAK KINESIOLOGY  TAPE 5CM*31,5M RDEČ</t>
  </si>
  <si>
    <t>ELASTIČNI TRAK ZA POMOČ PRI BOLEČINI IN POŠKODBAH. SESTAVLJEN IZ 90-95% BOMBAŽA IN 5-10% NAJLONA. IZJEMNO LEPLJIV, VODODPOREN, 80-100% ELASTIČNOST. UPORABNOST OD 5 DO 7 DNI. NIZKA ALERGENOST TRAKA. PRIMERE NZA VSAKOGAR.BARVA RDEČA, VELIKOST  5CMX31,5 M KOT NPR. GRIPIT KTAPE</t>
  </si>
  <si>
    <t>0307000083</t>
  </si>
  <si>
    <t xml:space="preserve">ELASTIČNI TRAK DARCO ČRN 5CM*5M           </t>
  </si>
  <si>
    <t>KINEZIOLOŠKI ELASTIČNI TRAK ZA POMOČ PRI BOLEČINI IN POŠKODBAH. SESTAVLJEN IZ 90-95% BOMBAŽA IN 5-10% NAJLONA. IZJEMNO LEPLJIV, VODODPOREN, 80-100% ELASTIČNOST. UPORABNOST OD 5 DO 7 DNI. NIZKA ALERGENOST TRAKA. PRIMERE NZA VSAKOGAR.BARVA ČRNA, VELIKOST  5CMX5M KOT NPR. GRIPIT KTAPE</t>
  </si>
  <si>
    <t>0307000082</t>
  </si>
  <si>
    <t>ELASTIČNI TRAK DARCO RUMEN 5CM*5M</t>
  </si>
  <si>
    <t>KINEZIOLOŠKI ELASTIČNI TRAK ZA POMOČ PRI BOLEČINI IN POŠKODBAH. SESTAVLJEN IZ 90-95% BOMBAŽA IN 5-10% NAJLONA. IZJEMNO LEPLJIV, VODODPOREN, 80-100% ELASTIČNOST. UPORABNOST OD 5 DO 7 DNI. NIZKA ALERGENOST TRAKA. PRIMERE NZA VSAKOGAR.BARVA RUMENA, VELIKOST  5CMX5M KOT NPR. GRIPIT KTAPE</t>
  </si>
  <si>
    <t>0307000081</t>
  </si>
  <si>
    <t xml:space="preserve">ELASTIČNI TRAK DARCO BEŽ 5CM*5M     </t>
  </si>
  <si>
    <t>KINEZIOLOŠKI ELASTIČNI TRAK ZA POMOČ PRI BOLEČINI IN POŠKODBAH. SESTAVLJEN IZ 90-95% BOMBAŽA IN 5-10% NAJLONA. IZJEMNO LEPLJIV, VODODPOREN, 80-100% ELASTIČNOST. UPORABNOST OD 5 DO 7 DNI. NIZKA ALERGENOST TRAKA. PRIMERE NZA VSAKOGAR.BARVA BEŽ, VELIKOST  5CMX5M KOT NPR. GRIPIT KTAPE</t>
  </si>
  <si>
    <t>0307000080</t>
  </si>
  <si>
    <t xml:space="preserve">ELASTIČNI TRAK DARCO RDEČ 5CM*5M         </t>
  </si>
  <si>
    <t>KINEZIOLOŠKI ELASTIČNI TRAK ZA POMOČ PRI BOLEČINI IN POŠKODBAH. SESTAVLJEN IZ 90-95% BOMBAŽA IN 5-10% NAJLONA. IZJEMNO LEPLJIV, VODODPOREN, 80-100% ELASTIČNOST. UPORABNOST OD 5 DO 7 DNI. NIZKA ALERGENOST TRAKA. PRIMERE NZA VSAKOGAR.BARVA RDEČA, VELIKOST  5CMX5M KOT NPR. GRIPIT KTAPE</t>
  </si>
  <si>
    <t>0307000079</t>
  </si>
  <si>
    <t xml:space="preserve">ELASTIČNI TRAK DARCO MODER 5CM*5M         </t>
  </si>
  <si>
    <t>KINEZIOLOŠKI ELASTIČNI TRAK ZA POMOČ PRI BOLEČINI IN POŠKODBAH. SESTAVLJEN IZ 90-95% BOMBAŽA IN 5-10% NAJLONA. IZJEMNO LEPLJIV, VODODPOREN, 80-100% ELASTIČNOST. UPORABNOST OD 5 DO 7 DNI. NIZKA ALERGENOST TRAKA. PRIMERE NZA VSAKOGAR.BARVA MODRA, VELIKOST  5CMX5M KOT NPR. GRIPIT KTAPE</t>
  </si>
  <si>
    <t>NAZIV ARTIKLA kot zahteva po enakovrednosti</t>
  </si>
  <si>
    <t>PREDRAČUN: SPECIFIKACIJA PONUDBE S CENAMI ZA ZOBOZDRAVSTVENI MATERIAL</t>
  </si>
  <si>
    <t>OBR-2</t>
  </si>
  <si>
    <t>Ponudnik:</t>
  </si>
  <si>
    <t>Naziv:</t>
  </si>
  <si>
    <t>Naslov:</t>
  </si>
  <si>
    <t>Transakcijski račun</t>
  </si>
  <si>
    <t>ID za DDV</t>
  </si>
  <si>
    <t>Naročnik:</t>
  </si>
  <si>
    <t xml:space="preserve"> </t>
  </si>
  <si>
    <t xml:space="preserve"> Naziv: </t>
  </si>
  <si>
    <t>ZDRAVSTVENI DOM ORMOŽ</t>
  </si>
  <si>
    <t>Ulica dr.Hrovata 4, 2270 Ormož</t>
  </si>
  <si>
    <t xml:space="preserve">Transakcijski račun: </t>
  </si>
  <si>
    <t xml:space="preserve">ID za DDV:    </t>
  </si>
  <si>
    <t>SPECIFIKACIJA PONUDBE S CENAMI</t>
  </si>
  <si>
    <t xml:space="preserve">Šifra naročnika </t>
  </si>
  <si>
    <t>Enota mere (EM)</t>
  </si>
  <si>
    <t>13=(12/100)*11</t>
  </si>
  <si>
    <t>14=11+13</t>
  </si>
  <si>
    <t>15=6*11</t>
  </si>
  <si>
    <t>16=6*14</t>
  </si>
  <si>
    <t>SKUPAJ</t>
  </si>
  <si>
    <t>SKLOP ŠT 2: OBVEZILNI MATERIAL - STERILEN</t>
  </si>
  <si>
    <t xml:space="preserve">SKUPAJ </t>
  </si>
  <si>
    <t>SKLOP ŠT 3: OBLOGE ZA RANE</t>
  </si>
  <si>
    <t>SKLOP ŠT 1: OBVEZILNI MATERIAL - NESTERILEN</t>
  </si>
  <si>
    <t>SKLOP ŠT 4: SODOBNE OBLOGE ZA RANE</t>
  </si>
  <si>
    <t>SKLOP ŠT 5: ROKAVICE</t>
  </si>
  <si>
    <t>SKLOP ŠT 6: IGLE, BRIZGE IN INFUZIJSKI SISTEMI</t>
  </si>
  <si>
    <t>SKLOP ŠT 7: PRIPOMOČKI ZA IMOBILIZACIJO</t>
  </si>
  <si>
    <t>SKLOP ŠT 9: OSTALI ZDRAVSTVENI MATERIAL</t>
  </si>
  <si>
    <t xml:space="preserve">SKUPAJ   </t>
  </si>
  <si>
    <t>0306000014</t>
  </si>
  <si>
    <t>0306000015</t>
  </si>
  <si>
    <t>SKLOP ŠT 10: MATERIAL ZA DEZINFEKCIJO</t>
  </si>
  <si>
    <t>SKLOP ŠT 11: MATERIAL ZA ULTRAZVOK IN EKG</t>
  </si>
  <si>
    <t>SKLOP ŠT 11: MATERIAL ZA FIZIOTERAPIJO</t>
  </si>
  <si>
    <t>0304000026</t>
  </si>
  <si>
    <t xml:space="preserve">RAZTOPINA ZA IZPIRANJE--ODSTRANI LAHKO ODSTRANLJIVE PLASTI IN NEČISTOČE. RAZTOPINA ZA IZPIRANJE RAN JE ODLIČNA IZBIRA ZA ČIŠČENJE IN RAZKUŽEVANJE CELEGA TELESA ALI POSAMEZNIH DELOV ŠE ZLASTI V PRIMERU KOLONIZACIJE Z MRSA ALI VRE. ODLIČNA JE OB MENJAVI OBLOG ZA RANE IN KOMPRES TER ZA IZPIRANJE KOŽE IN RAN. SESTAVA: PREČIŠČENA JONIZIRANA VODA, MORSKA SOL, AKTIVNI KISIK, ALKALNI PH. VSEBINA: 300 ML.             </t>
  </si>
  <si>
    <t>ACTI MARIS RAZTOP. 300 ML</t>
  </si>
  <si>
    <t>0302000041</t>
  </si>
  <si>
    <t>0301000006</t>
  </si>
  <si>
    <t>0301000011</t>
  </si>
  <si>
    <t>0302000002</t>
  </si>
  <si>
    <t>0304000011</t>
  </si>
  <si>
    <t>0304000009</t>
  </si>
  <si>
    <t>0301000025</t>
  </si>
  <si>
    <t>0301000017</t>
  </si>
  <si>
    <t>0301000018</t>
  </si>
  <si>
    <t>109.</t>
  </si>
  <si>
    <t>115.</t>
  </si>
  <si>
    <t>118.</t>
  </si>
  <si>
    <t>0307000124</t>
  </si>
  <si>
    <t>Ponudnik mora oddati ponudbo za celoten sklop</t>
  </si>
  <si>
    <t>Potrebno je omogočiti testiranje vseh nam nepoznanih izdelkov.</t>
  </si>
  <si>
    <t>Velikosti ponujenih pakiranj, ki jih bo ponudil ponudnik, NE SMEJO bistveno odstopati od zahtev naročnika. V nasprotnem primeru bo takšna ponudba izločena. Ponudnik mora svoje ponujene količine preračunati na količine, ki jih je razpisal naročnik, tudi če ponudnikovo pakiranje nekoliko odstopa od naročnikovih zahtev. Ob tem v opisu navede pakiranje, ki ga ponuja in s tem dokazuje ustreznost le tega.</t>
  </si>
  <si>
    <t>SKUPNA VREDNOST CELOTNE PONUDBE</t>
  </si>
  <si>
    <t xml:space="preserve">     NAVODILA: Ponudniki vpišejo v:</t>
  </si>
  <si>
    <t>vnos zahtevanih podatkov</t>
  </si>
  <si>
    <t xml:space="preserve"> ceno na EM brez DDV v EUR </t>
  </si>
  <si>
    <t xml:space="preserve"> DDV za EM v % </t>
  </si>
  <si>
    <t xml:space="preserve">Za pravilnost formul izračuna vrednosti posameznih postavk v tabeli je odgovoren ponudnik sam. </t>
  </si>
  <si>
    <t>kraj:</t>
  </si>
  <si>
    <t xml:space="preserve"> podpis odgovorne osebe: </t>
  </si>
  <si>
    <t>datum:</t>
  </si>
  <si>
    <t>žig</t>
  </si>
  <si>
    <t xml:space="preserve"> - stolpec 11 - cena na EM brez DDV v EUR</t>
  </si>
  <si>
    <t xml:space="preserve"> - stolpec 12 - DDV v %</t>
  </si>
  <si>
    <t xml:space="preserve"> - stolpec 13 - DDV na EM v EUR</t>
  </si>
  <si>
    <t>DDV na EM v EUR (stoplec12/100*stolpec 11)</t>
  </si>
  <si>
    <t xml:space="preserve"> - stolpec 14 - cena na EM z DDV v EUR </t>
  </si>
  <si>
    <t xml:space="preserve"> - stolpec 15 - skupaj vrednost za količino v EUR brez DDV</t>
  </si>
  <si>
    <t xml:space="preserve"> - stolpec 16 - skupaj vrednost za količino v EUR z DDV</t>
  </si>
  <si>
    <t xml:space="preserve"> ceno na EM z DDV (stolpec 11) + (stolpec 13 )</t>
  </si>
  <si>
    <t xml:space="preserve"> skupaj vrednost za predvideno letno kolicino brez DDV (stolpec 6 * stolpec 11)</t>
  </si>
  <si>
    <t xml:space="preserve"> skupaj vrednost za predvideno letno kolicino z DDV (stolpec 6 * stolpec 14)</t>
  </si>
  <si>
    <t xml:space="preserve"> od stolpca 7 do stoplpca 10</t>
  </si>
  <si>
    <t>SKLOP ŠT 8: MATERIAL ZA STERILIZACIJO IN KONTROLO STERILIZACIJE</t>
  </si>
  <si>
    <r>
      <t xml:space="preserve">KANILA ZA VZPOSTAVITEV ODPRTEGA VENSKEGA SISTEMA; FLEKSIBILNA KRILCA OMOGOČAJO ENOSTAVNO PRITRDITEV, DRUGI VHOD OMOGOČA DOZIRANJE MEDIKAMENTA MED INFUZIJO, POKROVČEK DRUGEGA VHODA PREPREČUJE MOŽNOST KONTAMINACIJE, LUER LOCK PRIKLJUČEK, TANKOSTENSKI TEFLON KATETER S KOEKSTRUDIRANIMI RADIOPAČIMI ČRTAMI, TRANSPARENTNI NASTAVEK KOVINSKE KANILE KI OMOGOČA NADZOR REFLUKSA KRVI, MIKROPOROZNI HIDROFOBIČNI FILTER KI OMOGOČA HITER REFLUKS IN PREPREČUJE NEVARNOST KONTAMINACIJE, Z ATRAUMATIČNO OBLIKOVANIM VRHOM PUR KATETRA. DIMENZIJA 0,9 X 25 G22 </t>
    </r>
    <r>
      <rPr>
        <strike/>
        <sz val="10"/>
        <color rgb="FFFF0000"/>
        <rFont val="Arial"/>
        <family val="2"/>
        <charset val="238"/>
      </rPr>
      <t>PRETOK 38ML/MIN</t>
    </r>
    <r>
      <rPr>
        <sz val="10"/>
        <color rgb="FF000000"/>
        <rFont val="Arial"/>
        <family val="2"/>
        <charset val="238"/>
      </rPr>
      <t>, A50, SAMODEJEN VAREN MEHANIZEM(ZAKLEP) ZA PREPREČITEV IGELNIH VBODOV IN KRVNIH MADEŽEV</t>
    </r>
  </si>
  <si>
    <r>
      <t xml:space="preserve">KANILA VENOZNA G20, 1,0X32,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t>
    </r>
    <r>
      <rPr>
        <strike/>
        <sz val="10"/>
        <color rgb="FFFF0000"/>
        <rFont val="Arial"/>
        <family val="2"/>
        <charset val="238"/>
      </rPr>
      <t>PRETOK 54ML/MIN</t>
    </r>
    <r>
      <rPr>
        <sz val="10"/>
        <color rgb="FF000000"/>
        <rFont val="Arial"/>
        <family val="2"/>
        <charset val="238"/>
      </rPr>
      <t xml:space="preserve">   A50, SAMODEJEN VAREN MEHANIZEM(ZAKLEP) ZA PREPREČITEV IGELNIH VBODOV IN KRVNIH MADEŽEV</t>
    </r>
  </si>
  <si>
    <r>
      <t xml:space="preserve">KANILA VENOZNA G18, 1,3X45,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t>
    </r>
    <r>
      <rPr>
        <strike/>
        <sz val="10"/>
        <color rgb="FFFF0000"/>
        <rFont val="Arial"/>
        <family val="2"/>
        <charset val="238"/>
      </rPr>
      <t>PRETOK 94ML/MIN</t>
    </r>
    <r>
      <rPr>
        <sz val="10"/>
        <color rgb="FF000000"/>
        <rFont val="Arial"/>
        <family val="2"/>
        <charset val="238"/>
      </rPr>
      <t xml:space="preserve">  A50, SAMODEJEN VAREN MEHANIZEM(ZAKLEP) ZA PREPREČITEV IGELNIH VBODOV IN KRVNIH MADEŽEV</t>
    </r>
  </si>
  <si>
    <r>
      <t>KANILA VENOZNA G16, 1,7X45,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t>
    </r>
    <r>
      <rPr>
        <strike/>
        <sz val="10"/>
        <color rgb="FFFF0000"/>
        <rFont val="Arial"/>
        <family val="2"/>
        <charset val="238"/>
      </rPr>
      <t xml:space="preserve"> PRETOK 180ML/MIN</t>
    </r>
    <r>
      <rPr>
        <sz val="10"/>
        <color rgb="FF000000"/>
        <rFont val="Arial"/>
        <family val="2"/>
        <charset val="238"/>
      </rPr>
      <t xml:space="preserve">  A50,SAMODEJEN VAREN MEHANIZEM(ZAKLEP) ZA PREPREČITEV IGELNIH VBODOV IN KRVNIH MADEŽEV</t>
    </r>
  </si>
  <si>
    <r>
      <t>KANILA G24, 0.7X19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t>
    </r>
    <r>
      <rPr>
        <strike/>
        <sz val="10"/>
        <color rgb="FFFF0000"/>
        <rFont val="Arial"/>
        <family val="2"/>
        <charset val="238"/>
      </rPr>
      <t xml:space="preserve"> PRETOK 24ML/MIN</t>
    </r>
    <r>
      <rPr>
        <sz val="10"/>
        <color rgb="FF000000"/>
        <rFont val="Arial"/>
        <family val="2"/>
        <charset val="238"/>
      </rPr>
      <t xml:space="preserve">   SAMODEJEN VAREN MEHANIZEM(ZAKLEP) ZA PREPREČITEV IGELNIH VBODOV IN KRVNIH MADEŽEV A50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</si>
</sst>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24]General"/>
    <numFmt numFmtId="165" formatCode="[$-424]0"/>
    <numFmt numFmtId="166" formatCode="#,##0.0000"/>
  </numFmts>
  <fonts count="32">
    <font>
      <sz val="11"/>
      <color theme="1"/>
      <name val="Calibri"/>
      <family val="2"/>
      <charset val="238"/>
      <scheme val="minor"/>
    </font>
    <font>
      <sz val="11"/>
      <color rgb="FF000000"/>
      <name val="Calibri"/>
      <family val="2"/>
      <charset val="238"/>
    </font>
    <font>
      <b/>
      <sz val="10"/>
      <color rgb="FF000000"/>
      <name val="Arial"/>
      <family val="2"/>
      <charset val="238"/>
    </font>
    <font>
      <sz val="10"/>
      <color rgb="FF000000"/>
      <name val="Arial"/>
      <family val="2"/>
      <charset val="238"/>
    </font>
    <font>
      <sz val="11"/>
      <color rgb="FF383838"/>
      <name val="Arial"/>
      <family val="2"/>
      <charset val="238"/>
    </font>
    <font>
      <sz val="7"/>
      <color rgb="FF000000"/>
      <name val="Arial"/>
      <family val="2"/>
      <charset val="238"/>
    </font>
    <font>
      <sz val="10"/>
      <color rgb="FF1D1D1B"/>
      <name val="Arial"/>
      <family val="2"/>
      <charset val="238"/>
    </font>
    <font>
      <b/>
      <sz val="10"/>
      <name val="Arial Narrow"/>
      <family val="2"/>
      <charset val="238"/>
    </font>
    <font>
      <b/>
      <sz val="10"/>
      <name val="Arial"/>
      <family val="2"/>
      <charset val="238"/>
    </font>
    <font>
      <b/>
      <sz val="14"/>
      <name val="Arial Narrow"/>
      <family val="2"/>
      <charset val="238"/>
    </font>
    <font>
      <b/>
      <sz val="8"/>
      <name val="Arial"/>
      <family val="2"/>
      <charset val="238"/>
    </font>
    <font>
      <b/>
      <sz val="12"/>
      <name val="Arial Narrow"/>
      <family val="2"/>
      <charset val="238"/>
    </font>
    <font>
      <sz val="8"/>
      <name val="Arial"/>
      <family val="2"/>
      <charset val="238"/>
    </font>
    <font>
      <sz val="12"/>
      <name val="Arial Narrow"/>
      <family val="2"/>
      <charset val="238"/>
    </font>
    <font>
      <b/>
      <sz val="9"/>
      <color rgb="FF000000"/>
      <name val="Arial"/>
      <family val="2"/>
      <charset val="238"/>
    </font>
    <font>
      <sz val="10"/>
      <name val="Arial Narrow"/>
      <family val="2"/>
      <charset val="238"/>
    </font>
    <font>
      <b/>
      <u/>
      <sz val="12"/>
      <name val="Arial Narrow"/>
      <family val="2"/>
      <charset val="238"/>
    </font>
    <font>
      <sz val="11"/>
      <color theme="1"/>
      <name val="Arial"/>
      <family val="2"/>
      <charset val="238"/>
    </font>
    <font>
      <b/>
      <sz val="18"/>
      <color rgb="FF000000"/>
      <name val="Arial"/>
      <family val="2"/>
      <charset val="238"/>
    </font>
    <font>
      <b/>
      <sz val="12"/>
      <color rgb="FF000000"/>
      <name val="Arial"/>
      <family val="2"/>
      <charset val="238"/>
    </font>
    <font>
      <b/>
      <sz val="13"/>
      <color rgb="FF000000"/>
      <name val="Arial"/>
      <family val="2"/>
      <charset val="238"/>
    </font>
    <font>
      <sz val="10"/>
      <color theme="1"/>
      <name val="Arial"/>
      <family val="2"/>
      <charset val="238"/>
    </font>
    <font>
      <sz val="10"/>
      <color rgb="FF000000"/>
      <name val="Arial CE"/>
      <charset val="238"/>
    </font>
    <font>
      <sz val="10"/>
      <name val="Arial CE"/>
      <charset val="238"/>
    </font>
    <font>
      <sz val="10"/>
      <name val="Arial CE"/>
      <family val="2"/>
      <charset val="238"/>
    </font>
    <font>
      <sz val="10"/>
      <name val="Arial"/>
      <family val="2"/>
      <charset val="238"/>
    </font>
    <font>
      <sz val="12"/>
      <name val="Arial MT"/>
      <charset val="1"/>
    </font>
    <font>
      <sz val="11"/>
      <color rgb="FF000000"/>
      <name val="Calibri"/>
      <family val="2"/>
      <charset val="1"/>
    </font>
    <font>
      <sz val="10"/>
      <color rgb="FF000000"/>
      <name val="Arial"/>
      <family val="2"/>
      <charset val="1"/>
    </font>
    <font>
      <sz val="11"/>
      <color rgb="FF006100"/>
      <name val="Calibri"/>
      <family val="2"/>
      <charset val="238"/>
    </font>
    <font>
      <b/>
      <sz val="14"/>
      <color theme="1"/>
      <name val="Calibri"/>
      <family val="2"/>
      <charset val="238"/>
      <scheme val="minor"/>
    </font>
    <font>
      <strike/>
      <sz val="10"/>
      <color rgb="FFFF0000"/>
      <name val="Arial"/>
      <family val="2"/>
      <charset val="238"/>
    </font>
  </fonts>
  <fills count="9">
    <fill>
      <patternFill patternType="none"/>
    </fill>
    <fill>
      <patternFill patternType="gray125"/>
    </fill>
    <fill>
      <patternFill patternType="solid">
        <fgColor rgb="FFFFFFFF"/>
        <bgColor rgb="FFFFFFFF"/>
      </patternFill>
    </fill>
    <fill>
      <patternFill patternType="solid">
        <fgColor theme="4" tint="0.79998168889431442"/>
        <bgColor rgb="FFDAE3F3"/>
      </patternFill>
    </fill>
    <fill>
      <patternFill patternType="solid">
        <fgColor theme="4" tint="0.79998168889431442"/>
        <bgColor rgb="FF666699"/>
      </patternFill>
    </fill>
    <fill>
      <patternFill patternType="solid">
        <fgColor rgb="FF00B0F0"/>
        <bgColor rgb="FFFBE5D6"/>
      </patternFill>
    </fill>
    <fill>
      <patternFill patternType="solid">
        <fgColor theme="4" tint="0.79998168889431442"/>
        <bgColor indexed="64"/>
      </patternFill>
    </fill>
    <fill>
      <patternFill patternType="solid">
        <fgColor theme="5" tint="0.79998168889431442"/>
        <bgColor rgb="FFE2F0D9"/>
      </patternFill>
    </fill>
    <fill>
      <patternFill patternType="solid">
        <fgColor rgb="FFC6EFCE"/>
        <bgColor rgb="FFCCFFFF"/>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medium">
        <color indexed="64"/>
      </top>
      <bottom style="medium">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rgb="FF000000"/>
      </left>
      <right style="medium">
        <color indexed="64"/>
      </right>
      <top style="medium">
        <color indexed="64"/>
      </top>
      <bottom style="medium">
        <color indexed="64"/>
      </bottom>
      <diagonal/>
    </border>
  </borders>
  <cellStyleXfs count="31">
    <xf numFmtId="0" fontId="0" fillId="0" borderId="0"/>
    <xf numFmtId="0" fontId="1" fillId="0" borderId="0"/>
    <xf numFmtId="164" fontId="3" fillId="0" borderId="0"/>
    <xf numFmtId="0" fontId="1" fillId="0" borderId="0"/>
    <xf numFmtId="0" fontId="22" fillId="0" borderId="0"/>
    <xf numFmtId="0" fontId="2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applyBorder="0" applyProtection="0">
      <alignment vertical="top" wrapText="1"/>
    </xf>
    <xf numFmtId="0" fontId="1" fillId="0" borderId="0"/>
    <xf numFmtId="0" fontId="1" fillId="0" borderId="0"/>
    <xf numFmtId="0" fontId="1" fillId="0" borderId="0"/>
    <xf numFmtId="0" fontId="1" fillId="0" borderId="0"/>
    <xf numFmtId="0" fontId="25" fillId="0" borderId="0"/>
    <xf numFmtId="0" fontId="25" fillId="0" borderId="0"/>
    <xf numFmtId="0" fontId="1" fillId="0" borderId="0" applyBorder="0" applyProtection="0">
      <alignment vertical="top" wrapText="1"/>
    </xf>
    <xf numFmtId="0" fontId="26" fillId="0" borderId="0"/>
    <xf numFmtId="0" fontId="25" fillId="0" borderId="0"/>
    <xf numFmtId="0" fontId="1" fillId="0" borderId="0"/>
    <xf numFmtId="0" fontId="1" fillId="0" borderId="0"/>
    <xf numFmtId="0" fontId="27" fillId="0" borderId="0"/>
    <xf numFmtId="0" fontId="27" fillId="0" borderId="0"/>
    <xf numFmtId="0" fontId="3" fillId="0" borderId="0"/>
    <xf numFmtId="0" fontId="28" fillId="0" borderId="0"/>
    <xf numFmtId="0" fontId="25" fillId="0" borderId="0"/>
    <xf numFmtId="0" fontId="25" fillId="0" borderId="0"/>
    <xf numFmtId="0" fontId="29" fillId="8" borderId="0" applyBorder="0" applyProtection="0"/>
  </cellStyleXfs>
  <cellXfs count="264">
    <xf numFmtId="0" fontId="0" fillId="0" borderId="0" xfId="0"/>
    <xf numFmtId="0" fontId="3" fillId="0" borderId="1" xfId="1" applyFont="1" applyBorder="1" applyAlignment="1" applyProtection="1">
      <alignment horizontal="center" vertical="center"/>
    </xf>
    <xf numFmtId="49" fontId="3" fillId="0" borderId="1" xfId="1" applyNumberFormat="1" applyFont="1" applyBorder="1" applyAlignment="1" applyProtection="1">
      <alignment horizontal="left" vertical="center"/>
    </xf>
    <xf numFmtId="0" fontId="3" fillId="0" borderId="1" xfId="0" applyFont="1" applyBorder="1" applyAlignment="1">
      <alignment wrapText="1"/>
    </xf>
    <xf numFmtId="1" fontId="3" fillId="0" borderId="1" xfId="1" applyNumberFormat="1" applyFont="1" applyBorder="1" applyAlignment="1" applyProtection="1">
      <alignment horizontal="left" vertical="center" wrapText="1"/>
    </xf>
    <xf numFmtId="0" fontId="3" fillId="0" borderId="1" xfId="0" applyFont="1" applyBorder="1"/>
    <xf numFmtId="0" fontId="3" fillId="0" borderId="3" xfId="0" applyFont="1" applyBorder="1"/>
    <xf numFmtId="4" fontId="3" fillId="0" borderId="1" xfId="1" applyNumberFormat="1" applyFont="1" applyBorder="1" applyAlignment="1" applyProtection="1"/>
    <xf numFmtId="49" fontId="3" fillId="0" borderId="1" xfId="1" applyNumberFormat="1" applyFont="1" applyFill="1" applyBorder="1" applyAlignment="1" applyProtection="1">
      <alignment horizontal="left" vertical="center"/>
    </xf>
    <xf numFmtId="1" fontId="3" fillId="2" borderId="1" xfId="1" applyNumberFormat="1" applyFont="1" applyFill="1" applyBorder="1" applyAlignment="1" applyProtection="1">
      <alignment horizontal="left" vertical="center" wrapText="1"/>
    </xf>
    <xf numFmtId="1" fontId="3" fillId="0" borderId="1" xfId="1" applyNumberFormat="1" applyFont="1" applyFill="1" applyBorder="1" applyAlignment="1" applyProtection="1">
      <alignment horizontal="left" vertical="center" wrapText="1"/>
    </xf>
    <xf numFmtId="1" fontId="3" fillId="0" borderId="1" xfId="1" applyNumberFormat="1" applyFont="1" applyFill="1" applyBorder="1" applyAlignment="1" applyProtection="1">
      <alignment horizontal="right" vertical="center" wrapText="1"/>
    </xf>
    <xf numFmtId="1" fontId="3" fillId="0" borderId="3" xfId="1" applyNumberFormat="1" applyFont="1" applyFill="1" applyBorder="1" applyAlignment="1" applyProtection="1">
      <alignment horizontal="left" vertical="center" wrapText="1"/>
    </xf>
    <xf numFmtId="49" fontId="3" fillId="0" borderId="1" xfId="0" applyNumberFormat="1" applyFont="1" applyBorder="1" applyAlignment="1">
      <alignment horizontal="left"/>
    </xf>
    <xf numFmtId="0" fontId="3" fillId="0" borderId="1" xfId="0" applyFont="1" applyFill="1" applyBorder="1" applyAlignment="1">
      <alignment wrapText="1"/>
    </xf>
    <xf numFmtId="0" fontId="4" fillId="0" borderId="1" xfId="0" applyFont="1" applyBorder="1" applyAlignment="1">
      <alignment vertical="center" wrapText="1"/>
    </xf>
    <xf numFmtId="1" fontId="3" fillId="0" borderId="1" xfId="1" applyNumberFormat="1" applyFont="1" applyBorder="1" applyAlignment="1" applyProtection="1">
      <alignment horizontal="right" vertical="center" wrapText="1"/>
    </xf>
    <xf numFmtId="1" fontId="3" fillId="0" borderId="3" xfId="1" applyNumberFormat="1" applyFont="1" applyBorder="1" applyAlignment="1" applyProtection="1">
      <alignment horizontal="left" vertical="center" wrapText="1"/>
    </xf>
    <xf numFmtId="0" fontId="3" fillId="0" borderId="1" xfId="0" applyFont="1" applyBorder="1" applyAlignment="1">
      <alignment horizontal="left"/>
    </xf>
    <xf numFmtId="49" fontId="3" fillId="0" borderId="1" xfId="1" applyNumberFormat="1" applyFont="1" applyBorder="1" applyAlignment="1" applyProtection="1">
      <alignment horizontal="left" vertical="center" wrapText="1"/>
    </xf>
    <xf numFmtId="1" fontId="3" fillId="0" borderId="1" xfId="1" applyNumberFormat="1" applyFont="1" applyBorder="1" applyAlignment="1" applyProtection="1">
      <alignment vertical="center" wrapText="1"/>
    </xf>
    <xf numFmtId="3" fontId="3" fillId="0" borderId="1" xfId="0" applyNumberFormat="1" applyFont="1" applyBorder="1" applyAlignment="1">
      <alignment horizontal="right"/>
    </xf>
    <xf numFmtId="4" fontId="3" fillId="0" borderId="3" xfId="0" applyNumberFormat="1" applyFont="1" applyBorder="1" applyAlignment="1">
      <alignment horizontal="right"/>
    </xf>
    <xf numFmtId="4" fontId="3" fillId="0" borderId="1" xfId="0" applyNumberFormat="1" applyFont="1" applyBorder="1" applyAlignment="1">
      <alignment horizontal="right"/>
    </xf>
    <xf numFmtId="49" fontId="3" fillId="2" borderId="1" xfId="1" applyNumberFormat="1" applyFont="1" applyFill="1" applyBorder="1" applyAlignment="1" applyProtection="1">
      <alignment horizontal="left" vertical="center"/>
    </xf>
    <xf numFmtId="1" fontId="3" fillId="0" borderId="1" xfId="1" applyNumberFormat="1" applyFont="1" applyFill="1" applyBorder="1" applyAlignment="1" applyProtection="1">
      <alignment vertical="center" wrapText="1"/>
    </xf>
    <xf numFmtId="3" fontId="3" fillId="0" borderId="1" xfId="1" applyNumberFormat="1" applyFont="1" applyBorder="1" applyAlignment="1" applyProtection="1">
      <alignment horizontal="right" vertical="center" wrapText="1"/>
    </xf>
    <xf numFmtId="4" fontId="3" fillId="0" borderId="3" xfId="1" applyNumberFormat="1" applyFont="1" applyBorder="1" applyAlignment="1" applyProtection="1">
      <alignment horizontal="right" vertical="center" wrapText="1"/>
    </xf>
    <xf numFmtId="1" fontId="3" fillId="2" borderId="1" xfId="1" applyNumberFormat="1" applyFont="1" applyFill="1" applyBorder="1" applyAlignment="1" applyProtection="1">
      <alignment vertical="center" wrapText="1"/>
    </xf>
    <xf numFmtId="49" fontId="3" fillId="0" borderId="1" xfId="0" applyNumberFormat="1" applyFont="1" applyFill="1" applyBorder="1" applyAlignment="1">
      <alignment horizontal="left"/>
    </xf>
    <xf numFmtId="3" fontId="3" fillId="2" borderId="1" xfId="1" applyNumberFormat="1" applyFont="1" applyFill="1" applyBorder="1" applyAlignment="1" applyProtection="1">
      <alignment horizontal="right" vertical="center" wrapText="1"/>
    </xf>
    <xf numFmtId="4" fontId="3" fillId="2" borderId="3" xfId="1" applyNumberFormat="1" applyFont="1" applyFill="1" applyBorder="1" applyAlignment="1" applyProtection="1">
      <alignment horizontal="right" vertical="center" wrapText="1"/>
    </xf>
    <xf numFmtId="3" fontId="3" fillId="2" borderId="1" xfId="1" applyNumberFormat="1" applyFont="1" applyFill="1" applyBorder="1" applyAlignment="1" applyProtection="1">
      <alignment horizontal="right" wrapText="1"/>
    </xf>
    <xf numFmtId="4" fontId="3" fillId="2" borderId="3" xfId="1" applyNumberFormat="1" applyFont="1" applyFill="1" applyBorder="1" applyAlignment="1" applyProtection="1">
      <alignment horizontal="right" wrapText="1"/>
    </xf>
    <xf numFmtId="0" fontId="0" fillId="0" borderId="0" xfId="0" applyFill="1" applyAlignment="1">
      <alignment wrapText="1"/>
    </xf>
    <xf numFmtId="1" fontId="3" fillId="2" borderId="8" xfId="1" applyNumberFormat="1" applyFont="1" applyFill="1" applyBorder="1" applyAlignment="1" applyProtection="1">
      <alignment vertical="center" wrapText="1"/>
    </xf>
    <xf numFmtId="0" fontId="0" fillId="0" borderId="1" xfId="0" applyBorder="1"/>
    <xf numFmtId="3" fontId="0" fillId="0" borderId="1" xfId="0" applyNumberFormat="1" applyBorder="1" applyAlignment="1">
      <alignment horizontal="right"/>
    </xf>
    <xf numFmtId="0" fontId="3" fillId="0" borderId="0" xfId="0" applyFont="1" applyAlignment="1">
      <alignment vertical="center" wrapText="1"/>
    </xf>
    <xf numFmtId="0" fontId="3" fillId="2" borderId="1" xfId="1" applyFont="1" applyFill="1" applyBorder="1" applyAlignment="1" applyProtection="1">
      <alignment horizontal="left" vertical="center" wrapText="1"/>
    </xf>
    <xf numFmtId="1" fontId="3" fillId="0" borderId="1" xfId="0" applyNumberFormat="1" applyFont="1" applyBorder="1" applyAlignment="1">
      <alignment horizontal="right"/>
    </xf>
    <xf numFmtId="4" fontId="3" fillId="0" borderId="1" xfId="1" applyNumberFormat="1" applyFont="1" applyBorder="1" applyAlignment="1" applyProtection="1">
      <alignment horizontal="right"/>
    </xf>
    <xf numFmtId="1" fontId="3" fillId="2" borderId="1" xfId="1" applyNumberFormat="1" applyFont="1" applyFill="1" applyBorder="1" applyAlignment="1" applyProtection="1">
      <alignment horizontal="right" wrapText="1"/>
    </xf>
    <xf numFmtId="49" fontId="0" fillId="0" borderId="1" xfId="0" applyNumberFormat="1" applyBorder="1" applyAlignment="1">
      <alignment horizontal="left"/>
    </xf>
    <xf numFmtId="1" fontId="3" fillId="2" borderId="2" xfId="1" applyNumberFormat="1" applyFont="1" applyFill="1" applyBorder="1" applyAlignment="1" applyProtection="1">
      <alignment vertical="center" wrapText="1"/>
    </xf>
    <xf numFmtId="1" fontId="3" fillId="2" borderId="2" xfId="1" applyNumberFormat="1" applyFont="1" applyFill="1" applyBorder="1" applyAlignment="1" applyProtection="1">
      <alignment horizontal="right" wrapText="1"/>
    </xf>
    <xf numFmtId="4" fontId="3" fillId="2" borderId="9" xfId="1" applyNumberFormat="1" applyFont="1" applyFill="1" applyBorder="1" applyAlignment="1" applyProtection="1">
      <alignment horizontal="right" wrapText="1"/>
    </xf>
    <xf numFmtId="1" fontId="3" fillId="2" borderId="1" xfId="1" applyNumberFormat="1" applyFont="1" applyFill="1" applyBorder="1" applyAlignment="1" applyProtection="1">
      <alignment wrapText="1"/>
    </xf>
    <xf numFmtId="1" fontId="3" fillId="2" borderId="3" xfId="1" applyNumberFormat="1" applyFont="1" applyFill="1" applyBorder="1" applyAlignment="1" applyProtection="1">
      <alignment wrapText="1"/>
    </xf>
    <xf numFmtId="0" fontId="3" fillId="2" borderId="1" xfId="1" applyFont="1" applyFill="1" applyBorder="1" applyAlignment="1" applyProtection="1">
      <alignment vertical="center" wrapText="1"/>
    </xf>
    <xf numFmtId="1" fontId="3" fillId="0" borderId="5" xfId="1" applyNumberFormat="1" applyFont="1" applyFill="1" applyBorder="1" applyAlignment="1" applyProtection="1">
      <alignment vertical="center" wrapText="1"/>
    </xf>
    <xf numFmtId="1" fontId="3" fillId="2" borderId="5" xfId="1" applyNumberFormat="1" applyFont="1" applyFill="1" applyBorder="1" applyAlignment="1" applyProtection="1">
      <alignment vertical="center" wrapText="1"/>
    </xf>
    <xf numFmtId="1" fontId="3" fillId="2" borderId="6" xfId="1" applyNumberFormat="1" applyFont="1" applyFill="1" applyBorder="1" applyAlignment="1" applyProtection="1">
      <alignment vertical="center" wrapText="1"/>
    </xf>
    <xf numFmtId="0" fontId="0" fillId="0" borderId="3" xfId="0" applyBorder="1"/>
    <xf numFmtId="49" fontId="3" fillId="0" borderId="1" xfId="1" applyNumberFormat="1" applyFont="1" applyBorder="1" applyAlignment="1" applyProtection="1">
      <alignment horizontal="left"/>
    </xf>
    <xf numFmtId="0" fontId="3" fillId="0" borderId="1" xfId="0" applyFont="1" applyBorder="1" applyAlignment="1">
      <alignment horizontal="left" wrapText="1"/>
    </xf>
    <xf numFmtId="0" fontId="3" fillId="0" borderId="1"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0" fillId="0" borderId="0" xfId="0" applyFill="1"/>
    <xf numFmtId="0" fontId="0" fillId="0" borderId="7" xfId="0" applyBorder="1"/>
    <xf numFmtId="0" fontId="3" fillId="0" borderId="7" xfId="0" applyFont="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1" fontId="3" fillId="0" borderId="1" xfId="1" applyNumberFormat="1" applyFont="1" applyFill="1" applyBorder="1" applyAlignment="1" applyProtection="1">
      <alignment horizontal="left" wrapText="1"/>
    </xf>
    <xf numFmtId="1" fontId="3" fillId="2" borderId="1" xfId="1" applyNumberFormat="1" applyFont="1" applyFill="1" applyBorder="1" applyAlignment="1" applyProtection="1">
      <alignment horizontal="left" wrapText="1"/>
    </xf>
    <xf numFmtId="1" fontId="3" fillId="0" borderId="3" xfId="1" applyNumberFormat="1" applyFont="1" applyFill="1" applyBorder="1" applyAlignment="1" applyProtection="1">
      <alignment horizontal="right" vertical="center" wrapText="1"/>
    </xf>
    <xf numFmtId="0" fontId="6" fillId="0" borderId="0" xfId="0" applyFont="1" applyAlignment="1">
      <alignment wrapText="1"/>
    </xf>
    <xf numFmtId="1" fontId="3" fillId="2" borderId="3" xfId="1" applyNumberFormat="1" applyFont="1" applyFill="1" applyBorder="1" applyAlignment="1" applyProtection="1">
      <alignment vertical="center" wrapText="1"/>
    </xf>
    <xf numFmtId="49" fontId="3" fillId="0" borderId="5" xfId="1" applyNumberFormat="1" applyFont="1" applyBorder="1" applyAlignment="1" applyProtection="1">
      <alignment horizontal="left" vertical="center"/>
    </xf>
    <xf numFmtId="0" fontId="3" fillId="0" borderId="5" xfId="0" applyFont="1" applyBorder="1" applyAlignment="1">
      <alignment wrapText="1"/>
    </xf>
    <xf numFmtId="0" fontId="3" fillId="0" borderId="5" xfId="0" applyFont="1" applyBorder="1"/>
    <xf numFmtId="0" fontId="3" fillId="0" borderId="6" xfId="0" applyFont="1" applyBorder="1"/>
    <xf numFmtId="49" fontId="0" fillId="0" borderId="7" xfId="0" applyNumberFormat="1" applyBorder="1"/>
    <xf numFmtId="0" fontId="0" fillId="0" borderId="7" xfId="0" applyFont="1" applyFill="1" applyBorder="1"/>
    <xf numFmtId="1" fontId="3" fillId="2" borderId="10" xfId="1" applyNumberFormat="1" applyFont="1" applyFill="1" applyBorder="1" applyAlignment="1" applyProtection="1">
      <alignment vertical="center" wrapText="1"/>
    </xf>
    <xf numFmtId="49" fontId="3" fillId="0" borderId="2" xfId="1" applyNumberFormat="1" applyFont="1" applyBorder="1" applyAlignment="1" applyProtection="1">
      <alignment horizontal="left" vertical="center"/>
    </xf>
    <xf numFmtId="0" fontId="3" fillId="0" borderId="2" xfId="0" applyFont="1" applyBorder="1" applyAlignment="1">
      <alignment wrapText="1"/>
    </xf>
    <xf numFmtId="0" fontId="3" fillId="0" borderId="2" xfId="0" applyFont="1" applyBorder="1"/>
    <xf numFmtId="0" fontId="3" fillId="0" borderId="9" xfId="0" applyFont="1" applyBorder="1"/>
    <xf numFmtId="1" fontId="3" fillId="0" borderId="3" xfId="1" applyNumberFormat="1" applyFont="1" applyBorder="1" applyAlignment="1" applyProtection="1">
      <alignment vertical="center" wrapText="1"/>
    </xf>
    <xf numFmtId="0" fontId="3" fillId="0" borderId="1" xfId="0" applyFont="1" applyFill="1" applyBorder="1"/>
    <xf numFmtId="0" fontId="3" fillId="0" borderId="1" xfId="0" applyFont="1" applyFill="1" applyBorder="1" applyAlignment="1">
      <alignment horizontal="right"/>
    </xf>
    <xf numFmtId="0" fontId="3" fillId="0" borderId="3" xfId="0" applyFont="1" applyFill="1" applyBorder="1"/>
    <xf numFmtId="1" fontId="3" fillId="2" borderId="1" xfId="1" applyNumberFormat="1" applyFont="1" applyFill="1" applyBorder="1" applyAlignment="1" applyProtection="1">
      <alignment horizontal="right" vertical="center" wrapText="1"/>
    </xf>
    <xf numFmtId="0" fontId="3" fillId="0" borderId="1" xfId="1" applyFont="1" applyFill="1" applyBorder="1" applyAlignment="1" applyProtection="1">
      <alignment horizontal="left" wrapText="1"/>
    </xf>
    <xf numFmtId="0" fontId="3" fillId="2" borderId="1" xfId="1" applyFont="1" applyFill="1" applyBorder="1" applyAlignment="1" applyProtection="1">
      <alignment horizontal="right" wrapText="1"/>
    </xf>
    <xf numFmtId="0" fontId="3" fillId="2" borderId="3" xfId="1" applyFont="1" applyFill="1" applyBorder="1" applyAlignment="1" applyProtection="1">
      <alignment horizontal="left" wrapText="1"/>
    </xf>
    <xf numFmtId="0" fontId="3" fillId="0" borderId="1" xfId="1" applyFont="1" applyBorder="1" applyAlignment="1" applyProtection="1">
      <alignment horizontal="left" vertical="center" wrapText="1"/>
    </xf>
    <xf numFmtId="1" fontId="3" fillId="0" borderId="1" xfId="1" applyNumberFormat="1" applyFont="1" applyFill="1" applyBorder="1" applyAlignment="1" applyProtection="1">
      <alignment wrapText="1"/>
    </xf>
    <xf numFmtId="1" fontId="3" fillId="2" borderId="3" xfId="1" applyNumberFormat="1" applyFont="1" applyFill="1" applyBorder="1" applyAlignment="1" applyProtection="1">
      <alignment horizontal="right" wrapText="1"/>
    </xf>
    <xf numFmtId="0" fontId="0" fillId="0" borderId="0" xfId="1" applyFont="1" applyFill="1"/>
    <xf numFmtId="0" fontId="3" fillId="0" borderId="1" xfId="1" applyFont="1" applyFill="1" applyBorder="1" applyAlignment="1" applyProtection="1">
      <alignment vertical="center" wrapText="1"/>
    </xf>
    <xf numFmtId="0" fontId="3" fillId="2" borderId="1" xfId="1" applyFont="1" applyFill="1" applyBorder="1" applyAlignment="1" applyProtection="1">
      <alignment horizontal="right" vertical="center" wrapText="1"/>
    </xf>
    <xf numFmtId="0" fontId="3" fillId="2" borderId="3" xfId="1" applyFont="1" applyFill="1" applyBorder="1" applyAlignment="1" applyProtection="1">
      <alignment vertical="center" wrapText="1"/>
    </xf>
    <xf numFmtId="0" fontId="3" fillId="2" borderId="3" xfId="1" applyFont="1" applyFill="1" applyBorder="1" applyAlignment="1" applyProtection="1">
      <alignment horizontal="right" vertical="center" wrapText="1"/>
    </xf>
    <xf numFmtId="1" fontId="3" fillId="2" borderId="3" xfId="1" applyNumberFormat="1" applyFont="1" applyFill="1" applyBorder="1" applyAlignment="1" applyProtection="1">
      <alignment horizontal="right" vertical="center" wrapText="1"/>
    </xf>
    <xf numFmtId="0" fontId="3" fillId="0" borderId="0" xfId="0" applyFont="1" applyAlignment="1">
      <alignment wrapText="1"/>
    </xf>
    <xf numFmtId="0" fontId="0" fillId="0" borderId="1" xfId="0" applyBorder="1" applyAlignment="1">
      <alignment horizontal="right"/>
    </xf>
    <xf numFmtId="49" fontId="3" fillId="2" borderId="1" xfId="1" applyNumberFormat="1" applyFont="1" applyFill="1" applyBorder="1" applyAlignment="1" applyProtection="1">
      <alignment horizontal="left"/>
    </xf>
    <xf numFmtId="0" fontId="3" fillId="2" borderId="3" xfId="1" applyFont="1" applyFill="1" applyBorder="1" applyAlignment="1" applyProtection="1">
      <alignment wrapText="1"/>
    </xf>
    <xf numFmtId="0" fontId="3" fillId="0" borderId="3" xfId="0" applyFont="1" applyBorder="1" applyAlignment="1"/>
    <xf numFmtId="4" fontId="3" fillId="0" borderId="1" xfId="1" applyNumberFormat="1" applyFont="1" applyFill="1" applyBorder="1" applyAlignment="1" applyProtection="1"/>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6" fillId="0" borderId="0" xfId="0" applyFont="1" applyAlignment="1">
      <alignment vertical="center" wrapText="1"/>
    </xf>
    <xf numFmtId="0" fontId="3" fillId="0" borderId="1" xfId="0" applyFont="1" applyBorder="1" applyAlignment="1"/>
    <xf numFmtId="49" fontId="3" fillId="0" borderId="2" xfId="0" applyNumberFormat="1" applyFont="1" applyBorder="1" applyAlignment="1">
      <alignment horizontal="left"/>
    </xf>
    <xf numFmtId="0" fontId="3" fillId="0" borderId="2" xfId="0" applyFont="1" applyFill="1" applyBorder="1" applyAlignment="1">
      <alignment wrapText="1"/>
    </xf>
    <xf numFmtId="0" fontId="3" fillId="0" borderId="2" xfId="0" applyFont="1" applyBorder="1" applyAlignment="1"/>
    <xf numFmtId="49" fontId="3" fillId="0" borderId="11" xfId="2" applyNumberFormat="1" applyBorder="1" applyAlignment="1" applyProtection="1">
      <alignment horizontal="left"/>
    </xf>
    <xf numFmtId="0" fontId="9"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vertical="center"/>
    </xf>
    <xf numFmtId="0" fontId="11" fillId="0" borderId="0" xfId="0" applyFont="1" applyAlignment="1">
      <alignment horizontal="left"/>
    </xf>
    <xf numFmtId="0" fontId="12" fillId="0" borderId="0" xfId="0" applyFont="1"/>
    <xf numFmtId="0" fontId="13" fillId="0" borderId="0" xfId="0" applyFont="1" applyAlignment="1">
      <alignment horizontal="center" vertical="center"/>
    </xf>
    <xf numFmtId="0" fontId="13" fillId="0" borderId="0" xfId="0" applyFont="1"/>
    <xf numFmtId="0" fontId="13" fillId="0" borderId="15" xfId="0" applyFont="1" applyBorder="1" applyAlignment="1">
      <alignment horizontal="center"/>
    </xf>
    <xf numFmtId="0" fontId="12" fillId="0" borderId="15" xfId="0" applyFont="1" applyBorder="1"/>
    <xf numFmtId="0" fontId="13" fillId="0" borderId="15" xfId="0" applyFont="1" applyBorder="1" applyAlignment="1">
      <alignment horizontal="center" vertical="center"/>
    </xf>
    <xf numFmtId="0" fontId="13" fillId="0" borderId="15" xfId="0" applyFont="1" applyBorder="1"/>
    <xf numFmtId="0" fontId="13" fillId="0" borderId="15" xfId="0" applyFont="1" applyBorder="1" applyAlignment="1">
      <alignment horizontal="left"/>
    </xf>
    <xf numFmtId="0" fontId="13" fillId="0" borderId="16" xfId="0" applyFont="1" applyBorder="1"/>
    <xf numFmtId="0" fontId="10" fillId="0" borderId="15" xfId="0" applyFont="1" applyBorder="1"/>
    <xf numFmtId="0" fontId="11" fillId="0" borderId="15" xfId="0" applyFont="1" applyBorder="1" applyAlignment="1">
      <alignment horizontal="center" vertical="center"/>
    </xf>
    <xf numFmtId="0" fontId="11" fillId="0" borderId="15" xfId="0" applyFont="1" applyBorder="1"/>
    <xf numFmtId="0" fontId="13" fillId="0" borderId="16" xfId="0" applyFont="1" applyBorder="1" applyAlignment="1">
      <alignment horizontal="left"/>
    </xf>
    <xf numFmtId="0" fontId="12" fillId="0" borderId="16" xfId="0" applyFont="1" applyBorder="1"/>
    <xf numFmtId="0" fontId="11" fillId="0" borderId="16" xfId="0" applyFont="1" applyBorder="1" applyAlignment="1">
      <alignment horizontal="center" vertical="center"/>
    </xf>
    <xf numFmtId="0" fontId="11" fillId="0" borderId="16" xfId="0" applyFont="1" applyBorder="1"/>
    <xf numFmtId="49" fontId="14" fillId="0" borderId="16" xfId="0" applyNumberFormat="1" applyFont="1" applyBorder="1"/>
    <xf numFmtId="0" fontId="15" fillId="0" borderId="0" xfId="0" applyFont="1" applyAlignment="1">
      <alignment horizontal="left"/>
    </xf>
    <xf numFmtId="0" fontId="7" fillId="0" borderId="0" xfId="0" applyFont="1"/>
    <xf numFmtId="0" fontId="7" fillId="0" borderId="0" xfId="0" applyFont="1" applyAlignment="1">
      <alignment horizontal="center" vertical="center"/>
    </xf>
    <xf numFmtId="0" fontId="15" fillId="0" borderId="0" xfId="0" applyFont="1"/>
    <xf numFmtId="0" fontId="16" fillId="0" borderId="0" xfId="0" applyFont="1"/>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17" fillId="0" borderId="1" xfId="0" applyFont="1" applyBorder="1" applyAlignment="1">
      <alignment wrapText="1"/>
    </xf>
    <xf numFmtId="0" fontId="17" fillId="0" borderId="1" xfId="0" applyFont="1" applyFill="1" applyBorder="1" applyAlignment="1">
      <alignment wrapText="1"/>
    </xf>
    <xf numFmtId="0" fontId="17" fillId="0" borderId="1" xfId="0" applyFont="1" applyFill="1" applyBorder="1" applyAlignment="1">
      <alignment horizontal="left" wrapText="1"/>
    </xf>
    <xf numFmtId="0" fontId="3" fillId="0" borderId="2" xfId="1" applyFont="1" applyFill="1" applyBorder="1" applyAlignment="1" applyProtection="1">
      <alignment horizontal="left" vertical="center" wrapText="1"/>
    </xf>
    <xf numFmtId="0" fontId="3" fillId="0" borderId="1" xfId="1" applyFont="1" applyFill="1" applyBorder="1" applyAlignment="1" applyProtection="1">
      <alignment wrapText="1"/>
    </xf>
    <xf numFmtId="0" fontId="9" fillId="0" borderId="13" xfId="0" applyFont="1" applyBorder="1" applyAlignment="1">
      <alignment horizontal="right" vertical="center"/>
    </xf>
    <xf numFmtId="0" fontId="13" fillId="0" borderId="0" xfId="0" applyFont="1" applyAlignment="1">
      <alignment horizontal="right"/>
    </xf>
    <xf numFmtId="0" fontId="15" fillId="0" borderId="0" xfId="0" applyFont="1" applyAlignment="1">
      <alignment horizontal="right"/>
    </xf>
    <xf numFmtId="1" fontId="3" fillId="2" borderId="2" xfId="1" applyNumberFormat="1" applyFont="1" applyFill="1" applyBorder="1" applyAlignment="1" applyProtection="1">
      <alignment horizontal="right" vertical="center" wrapText="1"/>
    </xf>
    <xf numFmtId="1" fontId="3" fillId="2" borderId="5" xfId="1" applyNumberFormat="1" applyFont="1" applyFill="1" applyBorder="1" applyAlignment="1" applyProtection="1">
      <alignment horizontal="right" vertical="center" wrapText="1"/>
    </xf>
    <xf numFmtId="1" fontId="3" fillId="0" borderId="1" xfId="1" applyNumberFormat="1" applyFont="1" applyFill="1" applyBorder="1" applyAlignment="1" applyProtection="1">
      <alignment horizontal="right" wrapText="1"/>
    </xf>
    <xf numFmtId="0" fontId="0" fillId="0" borderId="0" xfId="0" applyAlignment="1">
      <alignment horizontal="right"/>
    </xf>
    <xf numFmtId="0" fontId="16" fillId="0" borderId="0" xfId="0" applyFont="1" applyBorder="1" applyAlignment="1">
      <alignment horizontal="center" vertical="center"/>
    </xf>
    <xf numFmtId="0" fontId="2" fillId="0" borderId="24" xfId="1" applyFont="1" applyFill="1" applyBorder="1" applyAlignment="1" applyProtection="1">
      <alignment horizontal="right" vertical="center"/>
    </xf>
    <xf numFmtId="0" fontId="2" fillId="0" borderId="25" xfId="1" applyFont="1" applyFill="1" applyBorder="1" applyAlignment="1" applyProtection="1">
      <alignment horizontal="right" vertical="center"/>
    </xf>
    <xf numFmtId="0" fontId="2" fillId="0" borderId="6" xfId="1" applyFont="1" applyFill="1" applyBorder="1" applyAlignment="1" applyProtection="1">
      <alignment horizontal="right" vertical="center"/>
    </xf>
    <xf numFmtId="4" fontId="2" fillId="0" borderId="5" xfId="1" applyNumberFormat="1" applyFont="1" applyFill="1" applyBorder="1" applyAlignment="1" applyProtection="1"/>
    <xf numFmtId="0" fontId="2" fillId="0" borderId="0" xfId="1" applyFont="1" applyFill="1" applyBorder="1" applyAlignment="1" applyProtection="1">
      <alignment horizontal="right" vertical="center"/>
    </xf>
    <xf numFmtId="4" fontId="2" fillId="0" borderId="0" xfId="1" applyNumberFormat="1" applyFont="1" applyFill="1" applyBorder="1" applyAlignment="1" applyProtection="1"/>
    <xf numFmtId="0" fontId="0" fillId="0" borderId="0" xfId="0" applyBorder="1"/>
    <xf numFmtId="0" fontId="18" fillId="5" borderId="29" xfId="1" applyFont="1" applyFill="1" applyBorder="1" applyAlignment="1" applyProtection="1">
      <alignment horizontal="center" vertical="center" wrapText="1"/>
    </xf>
    <xf numFmtId="0" fontId="18" fillId="5" borderId="29" xfId="1" applyFont="1" applyFill="1" applyBorder="1" applyAlignment="1" applyProtection="1">
      <alignment horizontal="right" vertical="center" wrapText="1"/>
    </xf>
    <xf numFmtId="0" fontId="18" fillId="5" borderId="28" xfId="1" applyFont="1" applyFill="1" applyBorder="1" applyAlignment="1" applyProtection="1">
      <alignment horizontal="center" vertical="center" wrapText="1"/>
    </xf>
    <xf numFmtId="0" fontId="18" fillId="5" borderId="30" xfId="1" applyFont="1" applyFill="1" applyBorder="1" applyAlignment="1" applyProtection="1">
      <alignment horizontal="center" vertical="center" wrapText="1"/>
    </xf>
    <xf numFmtId="0" fontId="2" fillId="3" borderId="17" xfId="1" applyFont="1" applyFill="1" applyBorder="1" applyAlignment="1" applyProtection="1">
      <alignment horizontal="center" wrapText="1"/>
    </xf>
    <xf numFmtId="0" fontId="8" fillId="4" borderId="18" xfId="0" applyFont="1" applyFill="1" applyBorder="1" applyAlignment="1">
      <alignment horizontal="center" wrapText="1"/>
    </xf>
    <xf numFmtId="0" fontId="2" fillId="3" borderId="18" xfId="1" applyFont="1" applyFill="1" applyBorder="1" applyAlignment="1" applyProtection="1">
      <alignment horizontal="center" wrapText="1"/>
    </xf>
    <xf numFmtId="3" fontId="2" fillId="3" borderId="18" xfId="0" applyNumberFormat="1" applyFont="1" applyFill="1" applyBorder="1" applyAlignment="1">
      <alignment horizontal="center" wrapText="1"/>
    </xf>
    <xf numFmtId="0" fontId="2" fillId="3" borderId="18" xfId="0" applyFont="1" applyFill="1" applyBorder="1" applyAlignment="1">
      <alignment horizontal="center" wrapText="1"/>
    </xf>
    <xf numFmtId="0" fontId="2" fillId="3" borderId="19" xfId="1" applyFont="1" applyFill="1" applyBorder="1" applyAlignment="1" applyProtection="1">
      <alignment horizontal="center" wrapText="1"/>
    </xf>
    <xf numFmtId="0" fontId="2" fillId="6" borderId="20" xfId="1" applyFont="1" applyFill="1" applyBorder="1" applyAlignment="1" applyProtection="1">
      <alignment horizontal="center" vertical="center" wrapText="1"/>
    </xf>
    <xf numFmtId="0" fontId="2" fillId="6" borderId="21" xfId="1" applyFont="1" applyFill="1" applyBorder="1" applyAlignment="1" applyProtection="1">
      <alignment horizontal="center" vertical="center" wrapText="1"/>
    </xf>
    <xf numFmtId="0" fontId="2" fillId="6" borderId="21" xfId="1" applyFont="1" applyFill="1" applyBorder="1" applyAlignment="1" applyProtection="1">
      <alignment horizontal="right" vertical="center" wrapText="1"/>
    </xf>
    <xf numFmtId="0" fontId="2" fillId="6" borderId="22" xfId="1" applyFont="1" applyFill="1" applyBorder="1" applyAlignment="1" applyProtection="1">
      <alignment horizontal="center" vertical="center" wrapText="1"/>
    </xf>
    <xf numFmtId="0" fontId="2" fillId="6" borderId="23" xfId="1" applyFont="1" applyFill="1" applyBorder="1" applyAlignment="1" applyProtection="1">
      <alignment horizontal="center" vertical="center" wrapText="1"/>
    </xf>
    <xf numFmtId="4" fontId="3" fillId="0" borderId="0" xfId="1" applyNumberFormat="1" applyFont="1" applyBorder="1" applyAlignment="1" applyProtection="1">
      <alignment horizontal="right"/>
    </xf>
    <xf numFmtId="4" fontId="2" fillId="0" borderId="0" xfId="1" applyNumberFormat="1" applyFont="1" applyFill="1" applyBorder="1" applyAlignment="1" applyProtection="1">
      <alignment horizontal="right"/>
    </xf>
    <xf numFmtId="0" fontId="3"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4" fontId="3" fillId="0" borderId="0" xfId="1" applyNumberFormat="1" applyFont="1" applyFill="1" applyBorder="1" applyAlignment="1" applyProtection="1">
      <alignment horizontal="right"/>
    </xf>
    <xf numFmtId="0" fontId="5" fillId="0" borderId="2" xfId="1" applyFont="1" applyBorder="1" applyAlignment="1" applyProtection="1">
      <alignment horizontal="center" vertical="center"/>
    </xf>
    <xf numFmtId="49" fontId="3" fillId="2" borderId="2" xfId="1" applyNumberFormat="1" applyFont="1" applyFill="1" applyBorder="1" applyAlignment="1" applyProtection="1">
      <alignment horizontal="left" vertical="center"/>
    </xf>
    <xf numFmtId="0" fontId="5" fillId="0" borderId="7" xfId="1" applyFont="1" applyBorder="1" applyAlignment="1" applyProtection="1">
      <alignment horizontal="center" vertical="center"/>
    </xf>
    <xf numFmtId="1" fontId="3" fillId="2" borderId="7" xfId="1" applyNumberFormat="1" applyFont="1" applyFill="1" applyBorder="1" applyAlignment="1" applyProtection="1">
      <alignment vertical="center" wrapText="1"/>
    </xf>
    <xf numFmtId="1" fontId="3" fillId="0" borderId="7" xfId="1" applyNumberFormat="1" applyFont="1" applyFill="1" applyBorder="1" applyAlignment="1" applyProtection="1">
      <alignment vertical="center" wrapText="1"/>
    </xf>
    <xf numFmtId="1" fontId="3" fillId="2" borderId="7" xfId="1" applyNumberFormat="1" applyFont="1" applyFill="1" applyBorder="1" applyAlignment="1" applyProtection="1">
      <alignment wrapText="1"/>
    </xf>
    <xf numFmtId="1" fontId="3" fillId="2" borderId="7" xfId="1" applyNumberFormat="1" applyFont="1" applyFill="1" applyBorder="1" applyAlignment="1" applyProtection="1">
      <alignment horizontal="right" wrapText="1"/>
    </xf>
    <xf numFmtId="0" fontId="3" fillId="0" borderId="5" xfId="0" applyFont="1" applyFill="1" applyBorder="1" applyAlignment="1">
      <alignment horizontal="left" wrapText="1"/>
    </xf>
    <xf numFmtId="0" fontId="3" fillId="0" borderId="2" xfId="0" applyFont="1" applyFill="1" applyBorder="1" applyAlignment="1">
      <alignment horizontal="left" wrapText="1"/>
    </xf>
    <xf numFmtId="49" fontId="3" fillId="0" borderId="7" xfId="0" applyNumberFormat="1" applyFont="1" applyBorder="1"/>
    <xf numFmtId="0" fontId="0" fillId="0" borderId="7" xfId="0" applyBorder="1" applyAlignment="1">
      <alignment wrapText="1"/>
    </xf>
    <xf numFmtId="0" fontId="17" fillId="0" borderId="7" xfId="0" applyFont="1" applyFill="1" applyBorder="1"/>
    <xf numFmtId="0" fontId="2" fillId="0" borderId="31" xfId="1" applyFont="1" applyFill="1" applyBorder="1" applyAlignment="1" applyProtection="1">
      <alignment horizontal="right" vertical="center"/>
    </xf>
    <xf numFmtId="0" fontId="2" fillId="0" borderId="9" xfId="1" applyFont="1" applyFill="1" applyBorder="1" applyAlignment="1" applyProtection="1">
      <alignment horizontal="right" vertical="center"/>
    </xf>
    <xf numFmtId="4" fontId="2" fillId="0" borderId="2" xfId="1" applyNumberFormat="1" applyFont="1" applyFill="1" applyBorder="1" applyAlignment="1" applyProtection="1"/>
    <xf numFmtId="4" fontId="2" fillId="0" borderId="32" xfId="1" applyNumberFormat="1" applyFont="1" applyFill="1" applyBorder="1" applyAlignment="1" applyProtection="1"/>
    <xf numFmtId="0" fontId="3" fillId="0" borderId="7" xfId="0" applyFont="1" applyFill="1" applyBorder="1"/>
    <xf numFmtId="0" fontId="2" fillId="0" borderId="0" xfId="1" applyFont="1" applyFill="1" applyBorder="1" applyAlignment="1" applyProtection="1">
      <alignment horizontal="center" vertical="center"/>
    </xf>
    <xf numFmtId="0" fontId="0" fillId="0" borderId="0" xfId="0" applyFill="1" applyBorder="1"/>
    <xf numFmtId="4" fontId="3" fillId="0" borderId="5" xfId="1" applyNumberFormat="1" applyFont="1" applyBorder="1" applyAlignment="1" applyProtection="1">
      <alignment horizontal="right"/>
    </xf>
    <xf numFmtId="0" fontId="3" fillId="0" borderId="2" xfId="1" applyFont="1" applyBorder="1" applyAlignment="1" applyProtection="1">
      <alignment horizontal="center" vertical="center"/>
    </xf>
    <xf numFmtId="1" fontId="3" fillId="0" borderId="2" xfId="1" applyNumberFormat="1" applyFont="1" applyBorder="1" applyAlignment="1" applyProtection="1">
      <alignment vertical="center" wrapText="1"/>
    </xf>
    <xf numFmtId="1" fontId="3" fillId="0" borderId="2" xfId="1" applyNumberFormat="1" applyFont="1" applyBorder="1" applyAlignment="1" applyProtection="1">
      <alignment horizontal="right" vertical="center" wrapText="1"/>
    </xf>
    <xf numFmtId="1" fontId="3" fillId="0" borderId="9" xfId="1" applyNumberFormat="1" applyFont="1" applyBorder="1" applyAlignment="1" applyProtection="1">
      <alignment vertical="center" wrapText="1"/>
    </xf>
    <xf numFmtId="4" fontId="3" fillId="0" borderId="2" xfId="1" applyNumberFormat="1" applyFont="1" applyBorder="1" applyAlignment="1" applyProtection="1"/>
    <xf numFmtId="0" fontId="2" fillId="3" borderId="33" xfId="1" applyFont="1" applyFill="1" applyBorder="1" applyAlignment="1" applyProtection="1">
      <alignment horizontal="center" wrapText="1"/>
    </xf>
    <xf numFmtId="0" fontId="8" fillId="4" borderId="34" xfId="0" applyFont="1" applyFill="1" applyBorder="1" applyAlignment="1">
      <alignment horizontal="center" wrapText="1"/>
    </xf>
    <xf numFmtId="0" fontId="2" fillId="3" borderId="34" xfId="1" applyFont="1" applyFill="1" applyBorder="1" applyAlignment="1" applyProtection="1">
      <alignment horizontal="center" wrapText="1"/>
    </xf>
    <xf numFmtId="3" fontId="2" fillId="3" borderId="34" xfId="0" applyNumberFormat="1" applyFont="1" applyFill="1" applyBorder="1" applyAlignment="1">
      <alignment horizontal="center" wrapText="1"/>
    </xf>
    <xf numFmtId="0" fontId="2" fillId="3" borderId="34" xfId="0" applyFont="1" applyFill="1" applyBorder="1" applyAlignment="1">
      <alignment horizontal="center" wrapText="1"/>
    </xf>
    <xf numFmtId="0" fontId="2" fillId="3" borderId="35" xfId="1" applyFont="1" applyFill="1" applyBorder="1" applyAlignment="1" applyProtection="1">
      <alignment horizontal="center" wrapText="1"/>
    </xf>
    <xf numFmtId="1" fontId="3" fillId="2" borderId="5" xfId="1" applyNumberFormat="1" applyFont="1" applyFill="1" applyBorder="1" applyAlignment="1" applyProtection="1">
      <alignment wrapText="1"/>
    </xf>
    <xf numFmtId="4" fontId="3" fillId="0" borderId="5" xfId="1" applyNumberFormat="1" applyFont="1" applyBorder="1" applyAlignment="1" applyProtection="1"/>
    <xf numFmtId="0" fontId="3" fillId="0" borderId="0" xfId="1" applyFont="1" applyFill="1" applyBorder="1" applyAlignment="1" applyProtection="1">
      <alignment horizontal="center" vertical="center"/>
    </xf>
    <xf numFmtId="49" fontId="3" fillId="0" borderId="5" xfId="0" applyNumberFormat="1" applyFont="1" applyBorder="1" applyAlignment="1">
      <alignment horizontal="left"/>
    </xf>
    <xf numFmtId="165" fontId="3" fillId="0" borderId="5" xfId="2" applyNumberFormat="1" applyFont="1" applyFill="1" applyBorder="1" applyAlignment="1" applyProtection="1">
      <alignment vertical="center" wrapText="1"/>
    </xf>
    <xf numFmtId="0" fontId="3" fillId="0" borderId="6" xfId="0" applyFont="1" applyBorder="1" applyAlignment="1"/>
    <xf numFmtId="49" fontId="2" fillId="0" borderId="0" xfId="1" applyNumberFormat="1" applyFont="1" applyFill="1" applyBorder="1" applyAlignment="1" applyProtection="1">
      <alignment horizontal="left" vertical="center"/>
    </xf>
    <xf numFmtId="4" fontId="19" fillId="7" borderId="1" xfId="1" applyNumberFormat="1" applyFont="1" applyFill="1" applyBorder="1" applyAlignment="1" applyProtection="1"/>
    <xf numFmtId="4" fontId="19" fillId="7" borderId="1" xfId="1" applyNumberFormat="1" applyFont="1" applyFill="1" applyBorder="1" applyAlignment="1" applyProtection="1">
      <alignment horizontal="right"/>
    </xf>
    <xf numFmtId="4" fontId="19" fillId="7" borderId="36" xfId="1" applyNumberFormat="1" applyFont="1" applyFill="1" applyBorder="1" applyAlignment="1" applyProtection="1">
      <alignment horizontal="right"/>
    </xf>
    <xf numFmtId="4" fontId="19" fillId="7" borderId="7" xfId="1" applyNumberFormat="1" applyFont="1" applyFill="1" applyBorder="1" applyAlignment="1" applyProtection="1">
      <alignment horizontal="right"/>
    </xf>
    <xf numFmtId="4" fontId="19" fillId="7" borderId="36" xfId="1" applyNumberFormat="1" applyFont="1" applyFill="1" applyBorder="1" applyAlignment="1" applyProtection="1"/>
    <xf numFmtId="4" fontId="19" fillId="7" borderId="7" xfId="1" applyNumberFormat="1" applyFont="1" applyFill="1" applyBorder="1" applyAlignment="1" applyProtection="1"/>
    <xf numFmtId="49" fontId="3" fillId="2" borderId="7" xfId="1" applyNumberFormat="1" applyFont="1" applyFill="1" applyBorder="1" applyAlignment="1" applyProtection="1">
      <alignment horizontal="left" vertical="center"/>
    </xf>
    <xf numFmtId="49" fontId="21" fillId="0" borderId="1" xfId="0" applyNumberFormat="1" applyFont="1" applyBorder="1" applyAlignment="1">
      <alignment horizontal="left"/>
    </xf>
    <xf numFmtId="4" fontId="20" fillId="0" borderId="38" xfId="1" applyNumberFormat="1" applyFont="1" applyFill="1" applyBorder="1" applyAlignment="1" applyProtection="1">
      <alignment horizontal="right" vertical="center"/>
    </xf>
    <xf numFmtId="4" fontId="20" fillId="0" borderId="44" xfId="1" applyNumberFormat="1" applyFont="1" applyFill="1" applyBorder="1" applyAlignment="1" applyProtection="1">
      <alignment horizontal="right" vertical="center"/>
    </xf>
    <xf numFmtId="0" fontId="9" fillId="0" borderId="14" xfId="0" applyFont="1" applyBorder="1" applyAlignment="1">
      <alignment horizontal="right"/>
    </xf>
    <xf numFmtId="166" fontId="3" fillId="0" borderId="1" xfId="1" applyNumberFormat="1" applyFont="1" applyBorder="1" applyAlignment="1" applyProtection="1"/>
    <xf numFmtId="166" fontId="3" fillId="0" borderId="1" xfId="0" applyNumberFormat="1" applyFont="1" applyBorder="1" applyAlignment="1">
      <alignment horizontal="right"/>
    </xf>
    <xf numFmtId="166" fontId="3" fillId="0" borderId="1" xfId="1" applyNumberFormat="1" applyFont="1" applyBorder="1" applyAlignment="1" applyProtection="1">
      <alignment horizontal="right"/>
    </xf>
    <xf numFmtId="166" fontId="3" fillId="0" borderId="7" xfId="1" applyNumberFormat="1" applyFont="1" applyBorder="1" applyAlignment="1" applyProtection="1"/>
    <xf numFmtId="4" fontId="3" fillId="0" borderId="7" xfId="1" applyNumberFormat="1" applyFont="1" applyBorder="1" applyAlignment="1" applyProtection="1"/>
    <xf numFmtId="166" fontId="3" fillId="0" borderId="2" xfId="1" applyNumberFormat="1" applyFont="1" applyBorder="1" applyAlignment="1" applyProtection="1"/>
    <xf numFmtId="166" fontId="3" fillId="0" borderId="5" xfId="1" applyNumberFormat="1" applyFont="1" applyBorder="1" applyAlignment="1" applyProtection="1"/>
    <xf numFmtId="166" fontId="3" fillId="0" borderId="5" xfId="1" applyNumberFormat="1" applyFont="1" applyBorder="1" applyAlignment="1" applyProtection="1">
      <alignment horizontal="right"/>
    </xf>
    <xf numFmtId="166" fontId="3" fillId="0" borderId="1" xfId="1" applyNumberFormat="1" applyFont="1" applyFill="1" applyBorder="1" applyAlignment="1" applyProtection="1"/>
    <xf numFmtId="4" fontId="3" fillId="0" borderId="1" xfId="1" applyNumberFormat="1" applyFont="1" applyBorder="1" applyAlignment="1" applyProtection="1">
      <alignment horizontal="right" wrapText="1"/>
    </xf>
    <xf numFmtId="166" fontId="3" fillId="0" borderId="1" xfId="2" applyNumberFormat="1" applyFont="1" applyBorder="1" applyAlignment="1" applyProtection="1">
      <alignment horizontal="right"/>
    </xf>
    <xf numFmtId="4" fontId="3" fillId="0" borderId="1" xfId="2" applyNumberFormat="1" applyFont="1" applyBorder="1" applyAlignment="1" applyProtection="1">
      <alignment horizontal="right"/>
    </xf>
    <xf numFmtId="4" fontId="3" fillId="0" borderId="2" xfId="0" applyNumberFormat="1" applyFont="1" applyBorder="1" applyAlignment="1">
      <alignment horizontal="right"/>
    </xf>
    <xf numFmtId="166" fontId="3" fillId="0" borderId="2" xfId="0" applyNumberFormat="1" applyFont="1" applyBorder="1" applyAlignment="1">
      <alignment horizontal="right"/>
    </xf>
    <xf numFmtId="166" fontId="3" fillId="0" borderId="1" xfId="2" applyNumberFormat="1" applyBorder="1" applyAlignment="1" applyProtection="1">
      <alignment horizontal="right"/>
    </xf>
    <xf numFmtId="0" fontId="18" fillId="5" borderId="12" xfId="1" applyFont="1" applyFill="1" applyBorder="1" applyAlignment="1" applyProtection="1">
      <alignment horizontal="left" vertical="center" wrapText="1"/>
    </xf>
    <xf numFmtId="0" fontId="18" fillId="5" borderId="13" xfId="1" applyFont="1" applyFill="1" applyBorder="1" applyAlignment="1" applyProtection="1">
      <alignment horizontal="left" vertical="center" wrapText="1"/>
    </xf>
    <xf numFmtId="0" fontId="18" fillId="5" borderId="38" xfId="1" applyFont="1" applyFill="1" applyBorder="1" applyAlignment="1" applyProtection="1">
      <alignment horizontal="left" vertical="center" wrapText="1"/>
    </xf>
    <xf numFmtId="0" fontId="18" fillId="5" borderId="26" xfId="1" applyFont="1" applyFill="1" applyBorder="1" applyAlignment="1" applyProtection="1">
      <alignment horizontal="left" vertical="center" wrapText="1"/>
    </xf>
    <xf numFmtId="0" fontId="18" fillId="5" borderId="27" xfId="1" applyFont="1" applyFill="1" applyBorder="1" applyAlignment="1" applyProtection="1">
      <alignment horizontal="left" vertical="center" wrapText="1"/>
    </xf>
    <xf numFmtId="0" fontId="18" fillId="5" borderId="28" xfId="1" applyFont="1" applyFill="1" applyBorder="1" applyAlignment="1" applyProtection="1">
      <alignment horizontal="left" vertical="center" wrapText="1"/>
    </xf>
    <xf numFmtId="0" fontId="19" fillId="7" borderId="4" xfId="1" applyFont="1" applyFill="1" applyBorder="1" applyAlignment="1" applyProtection="1">
      <alignment horizontal="right" vertical="center"/>
    </xf>
    <xf numFmtId="0" fontId="19" fillId="7" borderId="10" xfId="1" applyFont="1" applyFill="1" applyBorder="1" applyAlignment="1" applyProtection="1">
      <alignment horizontal="right" vertical="center"/>
    </xf>
    <xf numFmtId="0" fontId="19" fillId="7" borderId="3" xfId="1" applyFont="1" applyFill="1" applyBorder="1" applyAlignment="1" applyProtection="1">
      <alignment horizontal="right" vertical="center"/>
    </xf>
    <xf numFmtId="0" fontId="16" fillId="0" borderId="0" xfId="0" applyFont="1" applyBorder="1" applyAlignment="1">
      <alignment horizontal="center" vertical="center"/>
    </xf>
    <xf numFmtId="0" fontId="19" fillId="7" borderId="40" xfId="1" applyFont="1" applyFill="1" applyBorder="1" applyAlignment="1" applyProtection="1">
      <alignment horizontal="right" vertical="center"/>
    </xf>
    <xf numFmtId="0" fontId="19" fillId="7" borderId="39" xfId="1" applyFont="1" applyFill="1" applyBorder="1" applyAlignment="1" applyProtection="1">
      <alignment horizontal="right" vertical="center"/>
    </xf>
    <xf numFmtId="0" fontId="19" fillId="7" borderId="37" xfId="1" applyFont="1" applyFill="1" applyBorder="1" applyAlignment="1" applyProtection="1">
      <alignment horizontal="right" vertical="center"/>
    </xf>
    <xf numFmtId="0" fontId="19" fillId="7" borderId="41" xfId="1" applyFont="1" applyFill="1" applyBorder="1" applyAlignment="1" applyProtection="1">
      <alignment horizontal="right" vertical="center"/>
    </xf>
    <xf numFmtId="0" fontId="19" fillId="7" borderId="16" xfId="1" applyFont="1" applyFill="1" applyBorder="1" applyAlignment="1" applyProtection="1">
      <alignment horizontal="right" vertical="center"/>
    </xf>
    <xf numFmtId="0" fontId="19" fillId="7" borderId="42" xfId="1" applyFont="1" applyFill="1" applyBorder="1" applyAlignment="1" applyProtection="1">
      <alignment horizontal="right" vertical="center"/>
    </xf>
    <xf numFmtId="0" fontId="30" fillId="0" borderId="12" xfId="0" applyFont="1" applyBorder="1" applyAlignment="1">
      <alignment horizontal="right"/>
    </xf>
    <xf numFmtId="0" fontId="30" fillId="0" borderId="13" xfId="0" applyFont="1" applyBorder="1" applyAlignment="1">
      <alignment horizontal="right"/>
    </xf>
    <xf numFmtId="0" fontId="30" fillId="0" borderId="43" xfId="0" applyFont="1" applyBorder="1" applyAlignment="1">
      <alignment horizontal="right"/>
    </xf>
  </cellXfs>
  <cellStyles count="31">
    <cellStyle name="Excel Built-in Explanatory Text" xfId="1"/>
    <cellStyle name="Excel Built-in Good" xfId="30"/>
    <cellStyle name="Excel Built-in Normal 2" xfId="2"/>
    <cellStyle name="Navadno" xfId="0" builtinId="0"/>
    <cellStyle name="Navadno 14 9" xfId="4"/>
    <cellStyle name="Navadno 2" xfId="5"/>
    <cellStyle name="Navadno 2 16" xfId="6"/>
    <cellStyle name="Navadno 3" xfId="3"/>
    <cellStyle name="Normal 10 4" xfId="7"/>
    <cellStyle name="Normal 10 7" xfId="8"/>
    <cellStyle name="Normal 10 8" xfId="9"/>
    <cellStyle name="Normal 11" xfId="10"/>
    <cellStyle name="Normal 11 4" xfId="11"/>
    <cellStyle name="Normal 13" xfId="12"/>
    <cellStyle name="Normal 14" xfId="13"/>
    <cellStyle name="Normal 17" xfId="14"/>
    <cellStyle name="Normal 18" xfId="15"/>
    <cellStyle name="Normal 19" xfId="16"/>
    <cellStyle name="Normal 2" xfId="17"/>
    <cellStyle name="Normal 3" xfId="18"/>
    <cellStyle name="Normal 3 2 3" xfId="19"/>
    <cellStyle name="Normal 3 3" xfId="20"/>
    <cellStyle name="Normal 4" xfId="21"/>
    <cellStyle name="Normal 4 2" xfId="22"/>
    <cellStyle name="Normal 4 5" xfId="23"/>
    <cellStyle name="Normal 5" xfId="24"/>
    <cellStyle name="Normal 6" xfId="25"/>
    <cellStyle name="Normal 9" xfId="26"/>
    <cellStyle name="Normal_PRICE LIST" xfId="27"/>
    <cellStyle name="TableStyleLight1" xfId="28"/>
    <cellStyle name="TableStyleLight1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
  <sheetViews>
    <sheetView tabSelected="1" topLeftCell="A160" zoomScale="80" zoomScaleNormal="80" workbookViewId="0">
      <selection activeCell="C168" sqref="C168"/>
    </sheetView>
  </sheetViews>
  <sheetFormatPr defaultRowHeight="15"/>
  <cols>
    <col min="2" max="2" width="18.85546875" customWidth="1"/>
    <col min="3" max="3" width="56.7109375" customWidth="1"/>
    <col min="4" max="4" width="36" customWidth="1"/>
    <col min="5" max="5" width="10.85546875" style="151" customWidth="1"/>
    <col min="6" max="6" width="13.85546875" customWidth="1"/>
    <col min="7" max="7" width="12.7109375" customWidth="1"/>
    <col min="8" max="8" width="13.140625" customWidth="1"/>
    <col min="9" max="9" width="12.42578125" customWidth="1"/>
    <col min="10" max="10" width="12.140625" customWidth="1"/>
    <col min="11" max="11" width="18.140625" customWidth="1"/>
    <col min="12" max="12" width="19.85546875" customWidth="1"/>
    <col min="13" max="13" width="19.28515625" customWidth="1"/>
    <col min="14" max="14" width="17.140625" customWidth="1"/>
    <col min="15" max="15" width="19.140625" customWidth="1"/>
    <col min="16" max="16" width="26.28515625" customWidth="1"/>
  </cols>
  <sheetData>
    <row r="1" spans="1:17" ht="18.75" thickBot="1">
      <c r="A1" s="112" t="s">
        <v>1173</v>
      </c>
      <c r="B1" s="113"/>
      <c r="C1" s="114"/>
      <c r="D1" s="114"/>
      <c r="E1" s="145"/>
      <c r="F1" s="114"/>
      <c r="G1" s="114"/>
      <c r="H1" s="114"/>
      <c r="I1" s="114"/>
      <c r="J1" s="114"/>
      <c r="K1" s="114"/>
      <c r="L1" s="114"/>
      <c r="M1" s="114"/>
      <c r="N1" s="114"/>
      <c r="O1" s="114"/>
      <c r="P1" s="229" t="s">
        <v>1174</v>
      </c>
    </row>
    <row r="2" spans="1:17" ht="15.75">
      <c r="A2" s="115" t="s">
        <v>1175</v>
      </c>
      <c r="B2" s="116"/>
      <c r="C2" s="117"/>
      <c r="D2" s="117"/>
      <c r="E2" s="146"/>
      <c r="F2" s="118"/>
      <c r="G2" s="118"/>
      <c r="H2" s="118"/>
      <c r="I2" s="118"/>
      <c r="J2" s="118"/>
      <c r="K2" s="118"/>
      <c r="L2" s="118"/>
      <c r="M2" s="118"/>
      <c r="N2" s="118"/>
      <c r="O2" s="118"/>
      <c r="P2" s="118"/>
      <c r="Q2" s="118"/>
    </row>
    <row r="3" spans="1:17" ht="15.75">
      <c r="A3" s="119" t="s">
        <v>1176</v>
      </c>
      <c r="B3" s="120"/>
      <c r="C3" s="121"/>
      <c r="D3" s="138"/>
      <c r="E3" s="146" t="s">
        <v>1177</v>
      </c>
      <c r="F3" s="122"/>
      <c r="G3" s="122"/>
      <c r="H3" s="122"/>
      <c r="I3" s="122"/>
      <c r="J3" s="122"/>
      <c r="K3" s="118"/>
      <c r="L3" s="118"/>
      <c r="M3" s="118"/>
      <c r="N3" s="118"/>
      <c r="O3" s="118"/>
      <c r="P3" s="118"/>
      <c r="Q3" s="118"/>
    </row>
    <row r="4" spans="1:17" ht="15.75">
      <c r="A4" s="123" t="s">
        <v>1178</v>
      </c>
      <c r="B4" s="120"/>
      <c r="C4" s="121"/>
      <c r="D4" s="138"/>
      <c r="E4" s="146" t="s">
        <v>1179</v>
      </c>
      <c r="F4" s="124"/>
      <c r="G4" s="124"/>
      <c r="H4" s="124"/>
      <c r="I4" s="124"/>
      <c r="J4" s="124"/>
      <c r="K4" s="118"/>
      <c r="L4" s="118"/>
      <c r="M4" s="118"/>
      <c r="N4" s="118"/>
      <c r="O4" s="118"/>
      <c r="P4" s="118"/>
      <c r="Q4" s="118"/>
    </row>
    <row r="5" spans="1:17" ht="15.75">
      <c r="A5" s="117"/>
      <c r="B5" s="116"/>
      <c r="C5" s="117"/>
      <c r="D5" s="117"/>
      <c r="E5" s="146"/>
      <c r="F5" s="118"/>
      <c r="G5" s="118"/>
      <c r="H5" s="118"/>
      <c r="I5" s="118"/>
      <c r="J5" s="118"/>
      <c r="K5" s="118"/>
      <c r="L5" s="118"/>
      <c r="M5" s="118"/>
      <c r="N5" s="118"/>
      <c r="O5" s="118"/>
      <c r="P5" s="118"/>
      <c r="Q5" s="118"/>
    </row>
    <row r="6" spans="1:17" ht="15.75">
      <c r="A6" s="115" t="s">
        <v>1180</v>
      </c>
      <c r="B6" s="116"/>
      <c r="C6" s="117" t="s">
        <v>1181</v>
      </c>
      <c r="D6" s="117"/>
      <c r="E6" s="146"/>
      <c r="F6" s="118"/>
      <c r="G6" s="118"/>
      <c r="H6" s="118"/>
      <c r="I6" s="118"/>
      <c r="J6" s="118"/>
      <c r="K6" s="118"/>
      <c r="L6" s="118"/>
      <c r="M6" s="118"/>
      <c r="N6" s="118"/>
      <c r="O6" s="118"/>
      <c r="P6" s="118"/>
      <c r="Q6" s="118"/>
    </row>
    <row r="7" spans="1:17" ht="15.75">
      <c r="A7" s="119" t="s">
        <v>1182</v>
      </c>
      <c r="B7" s="125" t="s">
        <v>1183</v>
      </c>
      <c r="C7" s="126"/>
      <c r="D7" s="139"/>
      <c r="E7" s="146" t="s">
        <v>1177</v>
      </c>
      <c r="F7" s="127" t="s">
        <v>1184</v>
      </c>
      <c r="G7" s="127"/>
      <c r="H7" s="127"/>
      <c r="I7" s="122"/>
      <c r="J7" s="122"/>
      <c r="K7" s="118"/>
      <c r="L7" s="118"/>
      <c r="M7" s="118"/>
      <c r="N7" s="118"/>
      <c r="O7" s="118"/>
      <c r="P7" s="118"/>
      <c r="Q7" s="118"/>
    </row>
    <row r="8" spans="1:17" ht="15.75">
      <c r="A8" s="128" t="s">
        <v>1185</v>
      </c>
      <c r="B8" s="129"/>
      <c r="C8" s="130"/>
      <c r="D8" s="139"/>
      <c r="E8" s="146" t="s">
        <v>1186</v>
      </c>
      <c r="F8" s="131"/>
      <c r="G8" s="132">
        <v>93436173</v>
      </c>
      <c r="H8" s="131"/>
      <c r="I8" s="124"/>
      <c r="J8" s="124"/>
      <c r="K8" s="118"/>
      <c r="L8" s="118"/>
      <c r="M8" s="118"/>
      <c r="N8" s="118"/>
      <c r="O8" s="118"/>
      <c r="P8" s="118"/>
      <c r="Q8" s="118"/>
    </row>
    <row r="9" spans="1:17">
      <c r="A9" s="133"/>
      <c r="B9" s="116"/>
      <c r="C9" s="135"/>
      <c r="D9" s="135"/>
      <c r="E9" s="147"/>
      <c r="F9" s="134"/>
      <c r="G9" s="134"/>
      <c r="H9" s="134"/>
      <c r="I9" s="136"/>
      <c r="J9" s="136"/>
      <c r="K9" s="136"/>
      <c r="L9" s="136"/>
      <c r="M9" s="136"/>
      <c r="N9" s="136"/>
      <c r="O9" s="136"/>
      <c r="P9" s="136"/>
      <c r="Q9" s="136"/>
    </row>
    <row r="10" spans="1:17" ht="15.75">
      <c r="A10" s="254" t="s">
        <v>1187</v>
      </c>
      <c r="B10" s="254"/>
      <c r="C10" s="254"/>
      <c r="D10" s="254"/>
      <c r="E10" s="254"/>
      <c r="F10" s="254"/>
      <c r="G10" s="254"/>
      <c r="H10" s="254"/>
      <c r="I10" s="254"/>
      <c r="J10" s="254"/>
      <c r="K10" s="254"/>
      <c r="L10" s="254"/>
      <c r="M10" s="254"/>
      <c r="N10" s="254"/>
      <c r="O10" s="254"/>
      <c r="P10" s="254"/>
      <c r="Q10" s="137"/>
    </row>
    <row r="11" spans="1:17" ht="24" customHeight="1" thickBot="1">
      <c r="A11" s="152"/>
      <c r="B11" s="152"/>
      <c r="C11" s="152"/>
      <c r="D11" s="152"/>
      <c r="E11" s="152"/>
      <c r="F11" s="152"/>
      <c r="G11" s="152"/>
      <c r="H11" s="152"/>
      <c r="I11" s="152"/>
      <c r="J11" s="152"/>
      <c r="K11" s="152"/>
      <c r="L11" s="152"/>
      <c r="M11" s="152"/>
      <c r="N11" s="152"/>
      <c r="O11" s="152"/>
      <c r="P11" s="152"/>
      <c r="Q11" s="137"/>
    </row>
    <row r="12" spans="1:17" ht="24" customHeight="1" thickBot="1">
      <c r="A12" s="248" t="s">
        <v>1198</v>
      </c>
      <c r="B12" s="249"/>
      <c r="C12" s="250"/>
      <c r="D12" s="160"/>
      <c r="E12" s="161"/>
      <c r="F12" s="160"/>
      <c r="G12" s="162"/>
      <c r="H12" s="162"/>
      <c r="I12" s="162"/>
      <c r="J12" s="162"/>
      <c r="K12" s="162"/>
      <c r="L12" s="160"/>
      <c r="M12" s="160"/>
      <c r="N12" s="160"/>
      <c r="O12" s="160"/>
      <c r="P12" s="163"/>
      <c r="Q12" s="137"/>
    </row>
    <row r="13" spans="1:17" ht="43.5" customHeight="1">
      <c r="A13" s="164" t="s">
        <v>0</v>
      </c>
      <c r="B13" s="165" t="s">
        <v>1188</v>
      </c>
      <c r="C13" s="166" t="s">
        <v>1</v>
      </c>
      <c r="D13" s="165" t="s">
        <v>1172</v>
      </c>
      <c r="E13" s="166" t="s">
        <v>1189</v>
      </c>
      <c r="F13" s="166" t="s">
        <v>2</v>
      </c>
      <c r="G13" s="167" t="s">
        <v>3</v>
      </c>
      <c r="H13" s="167" t="s">
        <v>4</v>
      </c>
      <c r="I13" s="167" t="s">
        <v>5</v>
      </c>
      <c r="J13" s="168" t="s">
        <v>6</v>
      </c>
      <c r="K13" s="166" t="s">
        <v>7</v>
      </c>
      <c r="L13" s="166" t="s">
        <v>8</v>
      </c>
      <c r="M13" s="166" t="s">
        <v>9</v>
      </c>
      <c r="N13" s="166" t="s">
        <v>10</v>
      </c>
      <c r="O13" s="166" t="s">
        <v>11</v>
      </c>
      <c r="P13" s="169" t="s">
        <v>12</v>
      </c>
      <c r="Q13" s="137"/>
    </row>
    <row r="14" spans="1:17" ht="32.25" customHeight="1" thickBot="1">
      <c r="A14" s="170">
        <v>1</v>
      </c>
      <c r="B14" s="171">
        <v>2</v>
      </c>
      <c r="C14" s="171">
        <v>3</v>
      </c>
      <c r="D14" s="171">
        <v>4</v>
      </c>
      <c r="E14" s="172">
        <v>5</v>
      </c>
      <c r="F14" s="171">
        <v>6</v>
      </c>
      <c r="G14" s="173">
        <v>7</v>
      </c>
      <c r="H14" s="173">
        <v>8</v>
      </c>
      <c r="I14" s="173">
        <v>9</v>
      </c>
      <c r="J14" s="173">
        <v>10</v>
      </c>
      <c r="K14" s="173">
        <v>11</v>
      </c>
      <c r="L14" s="171">
        <v>12</v>
      </c>
      <c r="M14" s="171" t="s">
        <v>1190</v>
      </c>
      <c r="N14" s="171" t="s">
        <v>1191</v>
      </c>
      <c r="O14" s="171" t="s">
        <v>1192</v>
      </c>
      <c r="P14" s="174" t="s">
        <v>1193</v>
      </c>
    </row>
    <row r="15" spans="1:17" ht="38.25">
      <c r="A15" s="1" t="s">
        <v>13</v>
      </c>
      <c r="B15" s="2" t="s">
        <v>14</v>
      </c>
      <c r="C15" s="4" t="s">
        <v>16</v>
      </c>
      <c r="D15" s="3" t="s">
        <v>15</v>
      </c>
      <c r="E15" s="56" t="s">
        <v>17</v>
      </c>
      <c r="F15" s="5">
        <v>5</v>
      </c>
      <c r="G15" s="6"/>
      <c r="H15" s="6"/>
      <c r="I15" s="6"/>
      <c r="J15" s="6"/>
      <c r="K15" s="231">
        <v>0</v>
      </c>
      <c r="L15" s="23">
        <v>0</v>
      </c>
      <c r="M15" s="230">
        <f>L15/100*K15</f>
        <v>0</v>
      </c>
      <c r="N15" s="230">
        <f>K15+M15</f>
        <v>0</v>
      </c>
      <c r="O15" s="7">
        <f>+F15*K15</f>
        <v>0</v>
      </c>
      <c r="P15" s="7">
        <f>+F15*N15</f>
        <v>0</v>
      </c>
    </row>
    <row r="16" spans="1:17" ht="38.25">
      <c r="A16" s="1" t="s">
        <v>18</v>
      </c>
      <c r="B16" s="2" t="s">
        <v>19</v>
      </c>
      <c r="C16" s="4" t="s">
        <v>21</v>
      </c>
      <c r="D16" s="3" t="s">
        <v>20</v>
      </c>
      <c r="E16" s="56" t="s">
        <v>17</v>
      </c>
      <c r="F16" s="5">
        <v>6</v>
      </c>
      <c r="G16" s="6"/>
      <c r="H16" s="6"/>
      <c r="I16" s="6"/>
      <c r="J16" s="6"/>
      <c r="K16" s="231">
        <v>0</v>
      </c>
      <c r="L16" s="23">
        <v>0</v>
      </c>
      <c r="M16" s="230">
        <f t="shared" ref="M16:M44" si="0">L16/100*K16</f>
        <v>0</v>
      </c>
      <c r="N16" s="230">
        <f t="shared" ref="N16:N44" si="1">K16+M16</f>
        <v>0</v>
      </c>
      <c r="O16" s="7">
        <f t="shared" ref="O16:O44" si="2">F16*K16</f>
        <v>0</v>
      </c>
      <c r="P16" s="7">
        <f t="shared" ref="P16:P44" si="3">F16*N16</f>
        <v>0</v>
      </c>
    </row>
    <row r="17" spans="1:16" ht="165.75">
      <c r="A17" s="1" t="s">
        <v>22</v>
      </c>
      <c r="B17" s="8" t="s">
        <v>23</v>
      </c>
      <c r="C17" s="9" t="s">
        <v>25</v>
      </c>
      <c r="D17" s="3" t="s">
        <v>24</v>
      </c>
      <c r="E17" s="56" t="s">
        <v>17</v>
      </c>
      <c r="F17" s="5">
        <v>64</v>
      </c>
      <c r="G17" s="6"/>
      <c r="H17" s="6"/>
      <c r="I17" s="6"/>
      <c r="J17" s="6"/>
      <c r="K17" s="231">
        <v>0</v>
      </c>
      <c r="L17" s="23">
        <v>0</v>
      </c>
      <c r="M17" s="230">
        <f t="shared" si="0"/>
        <v>0</v>
      </c>
      <c r="N17" s="230">
        <f t="shared" si="1"/>
        <v>0</v>
      </c>
      <c r="O17" s="7">
        <f t="shared" si="2"/>
        <v>0</v>
      </c>
      <c r="P17" s="7">
        <f t="shared" si="3"/>
        <v>0</v>
      </c>
    </row>
    <row r="18" spans="1:16" ht="102">
      <c r="A18" s="1" t="s">
        <v>26</v>
      </c>
      <c r="B18" s="2" t="s">
        <v>27</v>
      </c>
      <c r="C18" s="9" t="s">
        <v>29</v>
      </c>
      <c r="D18" s="3" t="s">
        <v>28</v>
      </c>
      <c r="E18" s="56" t="s">
        <v>30</v>
      </c>
      <c r="F18" s="5">
        <v>1</v>
      </c>
      <c r="G18" s="6"/>
      <c r="H18" s="6"/>
      <c r="I18" s="6"/>
      <c r="J18" s="6"/>
      <c r="K18" s="231">
        <v>0</v>
      </c>
      <c r="L18" s="23">
        <v>0</v>
      </c>
      <c r="M18" s="230">
        <f t="shared" si="0"/>
        <v>0</v>
      </c>
      <c r="N18" s="230">
        <f t="shared" si="1"/>
        <v>0</v>
      </c>
      <c r="O18" s="7">
        <f t="shared" si="2"/>
        <v>0</v>
      </c>
      <c r="P18" s="7">
        <f t="shared" si="3"/>
        <v>0</v>
      </c>
    </row>
    <row r="19" spans="1:16" ht="102">
      <c r="A19" s="1" t="s">
        <v>31</v>
      </c>
      <c r="B19" s="2" t="s">
        <v>32</v>
      </c>
      <c r="C19" s="9" t="s">
        <v>34</v>
      </c>
      <c r="D19" s="3" t="s">
        <v>33</v>
      </c>
      <c r="E19" s="56" t="s">
        <v>30</v>
      </c>
      <c r="F19" s="5">
        <v>3</v>
      </c>
      <c r="G19" s="6"/>
      <c r="H19" s="6"/>
      <c r="I19" s="6"/>
      <c r="J19" s="6"/>
      <c r="K19" s="231">
        <v>0</v>
      </c>
      <c r="L19" s="23">
        <v>0</v>
      </c>
      <c r="M19" s="230">
        <f t="shared" si="0"/>
        <v>0</v>
      </c>
      <c r="N19" s="230">
        <f t="shared" si="1"/>
        <v>0</v>
      </c>
      <c r="O19" s="7">
        <f t="shared" si="2"/>
        <v>0</v>
      </c>
      <c r="P19" s="7">
        <f t="shared" si="3"/>
        <v>0</v>
      </c>
    </row>
    <row r="20" spans="1:16" ht="102">
      <c r="A20" s="1" t="s">
        <v>35</v>
      </c>
      <c r="B20" s="2" t="s">
        <v>36</v>
      </c>
      <c r="C20" s="9" t="s">
        <v>38</v>
      </c>
      <c r="D20" s="3" t="s">
        <v>37</v>
      </c>
      <c r="E20" s="56" t="s">
        <v>30</v>
      </c>
      <c r="F20" s="5">
        <v>3</v>
      </c>
      <c r="G20" s="6"/>
      <c r="H20" s="6"/>
      <c r="I20" s="6"/>
      <c r="J20" s="6"/>
      <c r="K20" s="231">
        <v>0</v>
      </c>
      <c r="L20" s="23">
        <v>0</v>
      </c>
      <c r="M20" s="230">
        <f t="shared" si="0"/>
        <v>0</v>
      </c>
      <c r="N20" s="230">
        <f t="shared" si="1"/>
        <v>0</v>
      </c>
      <c r="O20" s="7">
        <f t="shared" si="2"/>
        <v>0</v>
      </c>
      <c r="P20" s="7">
        <f t="shared" si="3"/>
        <v>0</v>
      </c>
    </row>
    <row r="21" spans="1:16" ht="102">
      <c r="A21" s="1" t="s">
        <v>39</v>
      </c>
      <c r="B21" s="2" t="s">
        <v>40</v>
      </c>
      <c r="C21" s="9" t="s">
        <v>42</v>
      </c>
      <c r="D21" s="3" t="s">
        <v>41</v>
      </c>
      <c r="E21" s="56" t="s">
        <v>30</v>
      </c>
      <c r="F21" s="5">
        <v>2</v>
      </c>
      <c r="G21" s="6"/>
      <c r="H21" s="6"/>
      <c r="I21" s="6"/>
      <c r="J21" s="6"/>
      <c r="K21" s="231">
        <v>0</v>
      </c>
      <c r="L21" s="23">
        <v>0</v>
      </c>
      <c r="M21" s="230">
        <f t="shared" si="0"/>
        <v>0</v>
      </c>
      <c r="N21" s="230">
        <f t="shared" si="1"/>
        <v>0</v>
      </c>
      <c r="O21" s="7">
        <f t="shared" si="2"/>
        <v>0</v>
      </c>
      <c r="P21" s="7">
        <f t="shared" si="3"/>
        <v>0</v>
      </c>
    </row>
    <row r="22" spans="1:16" ht="63.75">
      <c r="A22" s="1" t="s">
        <v>43</v>
      </c>
      <c r="B22" s="2" t="s">
        <v>44</v>
      </c>
      <c r="C22" s="4" t="s">
        <v>46</v>
      </c>
      <c r="D22" s="3" t="s">
        <v>45</v>
      </c>
      <c r="E22" s="56" t="s">
        <v>30</v>
      </c>
      <c r="F22" s="5">
        <v>1569</v>
      </c>
      <c r="G22" s="6"/>
      <c r="H22" s="6"/>
      <c r="I22" s="6"/>
      <c r="J22" s="6"/>
      <c r="K22" s="231">
        <v>0</v>
      </c>
      <c r="L22" s="23">
        <v>0</v>
      </c>
      <c r="M22" s="230">
        <f t="shared" si="0"/>
        <v>0</v>
      </c>
      <c r="N22" s="230">
        <f t="shared" si="1"/>
        <v>0</v>
      </c>
      <c r="O22" s="7">
        <f t="shared" si="2"/>
        <v>0</v>
      </c>
      <c r="P22" s="7">
        <f t="shared" si="3"/>
        <v>0</v>
      </c>
    </row>
    <row r="23" spans="1:16" ht="89.25">
      <c r="A23" s="1" t="s">
        <v>47</v>
      </c>
      <c r="B23" s="2" t="s">
        <v>48</v>
      </c>
      <c r="C23" s="9" t="s">
        <v>50</v>
      </c>
      <c r="D23" s="3" t="s">
        <v>49</v>
      </c>
      <c r="E23" s="56" t="s">
        <v>30</v>
      </c>
      <c r="F23" s="5">
        <v>1413</v>
      </c>
      <c r="G23" s="6"/>
      <c r="H23" s="6"/>
      <c r="I23" s="6"/>
      <c r="J23" s="6"/>
      <c r="K23" s="231">
        <v>0</v>
      </c>
      <c r="L23" s="23">
        <v>0</v>
      </c>
      <c r="M23" s="230">
        <f t="shared" si="0"/>
        <v>0</v>
      </c>
      <c r="N23" s="230">
        <f t="shared" si="1"/>
        <v>0</v>
      </c>
      <c r="O23" s="7">
        <f t="shared" si="2"/>
        <v>0</v>
      </c>
      <c r="P23" s="7">
        <f t="shared" si="3"/>
        <v>0</v>
      </c>
    </row>
    <row r="24" spans="1:16" ht="89.25">
      <c r="A24" s="1" t="s">
        <v>51</v>
      </c>
      <c r="B24" s="2" t="s">
        <v>52</v>
      </c>
      <c r="C24" s="9" t="s">
        <v>54</v>
      </c>
      <c r="D24" s="3" t="s">
        <v>53</v>
      </c>
      <c r="E24" s="56" t="s">
        <v>30</v>
      </c>
      <c r="F24" s="5">
        <v>1627</v>
      </c>
      <c r="G24" s="6"/>
      <c r="H24" s="6"/>
      <c r="I24" s="6"/>
      <c r="J24" s="6"/>
      <c r="K24" s="231">
        <v>0</v>
      </c>
      <c r="L24" s="23">
        <v>0</v>
      </c>
      <c r="M24" s="230">
        <f t="shared" si="0"/>
        <v>0</v>
      </c>
      <c r="N24" s="230">
        <f t="shared" si="1"/>
        <v>0</v>
      </c>
      <c r="O24" s="7">
        <f t="shared" si="2"/>
        <v>0</v>
      </c>
      <c r="P24" s="7">
        <f t="shared" si="3"/>
        <v>0</v>
      </c>
    </row>
    <row r="25" spans="1:16" ht="89.25">
      <c r="A25" s="1" t="s">
        <v>55</v>
      </c>
      <c r="B25" s="2" t="s">
        <v>56</v>
      </c>
      <c r="C25" s="9" t="s">
        <v>58</v>
      </c>
      <c r="D25" s="3" t="s">
        <v>57</v>
      </c>
      <c r="E25" s="56" t="s">
        <v>30</v>
      </c>
      <c r="F25" s="5">
        <v>1447</v>
      </c>
      <c r="G25" s="6"/>
      <c r="H25" s="6"/>
      <c r="I25" s="6"/>
      <c r="J25" s="6"/>
      <c r="K25" s="231">
        <v>0</v>
      </c>
      <c r="L25" s="23">
        <v>0</v>
      </c>
      <c r="M25" s="230">
        <f t="shared" si="0"/>
        <v>0</v>
      </c>
      <c r="N25" s="230">
        <f t="shared" si="1"/>
        <v>0</v>
      </c>
      <c r="O25" s="7">
        <f t="shared" si="2"/>
        <v>0</v>
      </c>
      <c r="P25" s="7">
        <f t="shared" si="3"/>
        <v>0</v>
      </c>
    </row>
    <row r="26" spans="1:16" ht="89.25">
      <c r="A26" s="1" t="s">
        <v>59</v>
      </c>
      <c r="B26" s="2" t="s">
        <v>60</v>
      </c>
      <c r="C26" s="9" t="s">
        <v>62</v>
      </c>
      <c r="D26" s="3" t="s">
        <v>61</v>
      </c>
      <c r="E26" s="56" t="s">
        <v>30</v>
      </c>
      <c r="F26" s="5">
        <v>1051</v>
      </c>
      <c r="G26" s="6"/>
      <c r="H26" s="6"/>
      <c r="I26" s="6"/>
      <c r="J26" s="6"/>
      <c r="K26" s="231">
        <v>0</v>
      </c>
      <c r="L26" s="23">
        <v>0</v>
      </c>
      <c r="M26" s="230">
        <f t="shared" si="0"/>
        <v>0</v>
      </c>
      <c r="N26" s="230">
        <f t="shared" si="1"/>
        <v>0</v>
      </c>
      <c r="O26" s="7">
        <f t="shared" si="2"/>
        <v>0</v>
      </c>
      <c r="P26" s="7">
        <f t="shared" si="3"/>
        <v>0</v>
      </c>
    </row>
    <row r="27" spans="1:16" ht="89.25">
      <c r="A27" s="1" t="s">
        <v>63</v>
      </c>
      <c r="B27" s="2" t="s">
        <v>64</v>
      </c>
      <c r="C27" s="9" t="s">
        <v>66</v>
      </c>
      <c r="D27" s="3" t="s">
        <v>65</v>
      </c>
      <c r="E27" s="56" t="s">
        <v>30</v>
      </c>
      <c r="F27" s="5">
        <v>802</v>
      </c>
      <c r="G27" s="6"/>
      <c r="H27" s="6"/>
      <c r="I27" s="6"/>
      <c r="J27" s="6"/>
      <c r="K27" s="231">
        <v>0</v>
      </c>
      <c r="L27" s="23">
        <v>0</v>
      </c>
      <c r="M27" s="230">
        <f t="shared" si="0"/>
        <v>0</v>
      </c>
      <c r="N27" s="230">
        <f t="shared" si="1"/>
        <v>0</v>
      </c>
      <c r="O27" s="7">
        <f t="shared" si="2"/>
        <v>0</v>
      </c>
      <c r="P27" s="7">
        <f t="shared" si="3"/>
        <v>0</v>
      </c>
    </row>
    <row r="28" spans="1:16" ht="25.5">
      <c r="A28" s="1" t="s">
        <v>67</v>
      </c>
      <c r="B28" s="2" t="s">
        <v>68</v>
      </c>
      <c r="C28" s="4" t="s">
        <v>70</v>
      </c>
      <c r="D28" s="3" t="s">
        <v>69</v>
      </c>
      <c r="E28" s="56" t="s">
        <v>30</v>
      </c>
      <c r="F28" s="5">
        <v>110</v>
      </c>
      <c r="G28" s="6"/>
      <c r="H28" s="6"/>
      <c r="I28" s="6"/>
      <c r="J28" s="6"/>
      <c r="K28" s="231">
        <v>0</v>
      </c>
      <c r="L28" s="23">
        <v>0</v>
      </c>
      <c r="M28" s="230">
        <f t="shared" si="0"/>
        <v>0</v>
      </c>
      <c r="N28" s="230">
        <f t="shared" si="1"/>
        <v>0</v>
      </c>
      <c r="O28" s="7">
        <f t="shared" si="2"/>
        <v>0</v>
      </c>
      <c r="P28" s="7">
        <f t="shared" si="3"/>
        <v>0</v>
      </c>
    </row>
    <row r="29" spans="1:16" ht="25.5">
      <c r="A29" s="1" t="s">
        <v>71</v>
      </c>
      <c r="B29" s="2" t="s">
        <v>72</v>
      </c>
      <c r="C29" s="10" t="s">
        <v>73</v>
      </c>
      <c r="D29" s="10" t="s">
        <v>73</v>
      </c>
      <c r="E29" s="11" t="s">
        <v>17</v>
      </c>
      <c r="F29" s="11">
        <v>1</v>
      </c>
      <c r="G29" s="12"/>
      <c r="H29" s="12"/>
      <c r="I29" s="12"/>
      <c r="J29" s="12"/>
      <c r="K29" s="231">
        <v>0</v>
      </c>
      <c r="L29" s="23">
        <v>0</v>
      </c>
      <c r="M29" s="230">
        <f t="shared" si="0"/>
        <v>0</v>
      </c>
      <c r="N29" s="230">
        <f t="shared" si="1"/>
        <v>0</v>
      </c>
      <c r="O29" s="7">
        <f t="shared" si="2"/>
        <v>0</v>
      </c>
      <c r="P29" s="7">
        <f t="shared" si="3"/>
        <v>0</v>
      </c>
    </row>
    <row r="30" spans="1:16" ht="51">
      <c r="A30" s="1" t="s">
        <v>74</v>
      </c>
      <c r="B30" s="13" t="s">
        <v>75</v>
      </c>
      <c r="C30" s="10" t="s">
        <v>77</v>
      </c>
      <c r="D30" s="14" t="s">
        <v>76</v>
      </c>
      <c r="E30" s="56" t="s">
        <v>17</v>
      </c>
      <c r="F30" s="5">
        <v>36</v>
      </c>
      <c r="G30" s="6"/>
      <c r="H30" s="6"/>
      <c r="I30" s="6"/>
      <c r="J30" s="6"/>
      <c r="K30" s="231">
        <v>0</v>
      </c>
      <c r="L30" s="23">
        <v>0</v>
      </c>
      <c r="M30" s="230">
        <f t="shared" si="0"/>
        <v>0</v>
      </c>
      <c r="N30" s="230">
        <f t="shared" si="1"/>
        <v>0</v>
      </c>
      <c r="O30" s="7">
        <f t="shared" si="2"/>
        <v>0</v>
      </c>
      <c r="P30" s="7">
        <f t="shared" si="3"/>
        <v>0</v>
      </c>
    </row>
    <row r="31" spans="1:16" ht="171">
      <c r="A31" s="1" t="s">
        <v>78</v>
      </c>
      <c r="B31" s="8" t="s">
        <v>79</v>
      </c>
      <c r="C31" s="15" t="s">
        <v>81</v>
      </c>
      <c r="D31" s="14" t="s">
        <v>80</v>
      </c>
      <c r="E31" s="56" t="s">
        <v>17</v>
      </c>
      <c r="F31" s="5">
        <v>27</v>
      </c>
      <c r="G31" s="6"/>
      <c r="H31" s="6"/>
      <c r="I31" s="6"/>
      <c r="J31" s="6"/>
      <c r="K31" s="231">
        <v>0</v>
      </c>
      <c r="L31" s="23">
        <v>0</v>
      </c>
      <c r="M31" s="230">
        <f t="shared" si="0"/>
        <v>0</v>
      </c>
      <c r="N31" s="230">
        <f t="shared" si="1"/>
        <v>0</v>
      </c>
      <c r="O31" s="7">
        <f t="shared" si="2"/>
        <v>0</v>
      </c>
      <c r="P31" s="7">
        <f t="shared" si="3"/>
        <v>0</v>
      </c>
    </row>
    <row r="32" spans="1:16" ht="171">
      <c r="A32" s="1" t="s">
        <v>82</v>
      </c>
      <c r="B32" s="13" t="s">
        <v>83</v>
      </c>
      <c r="C32" s="15" t="s">
        <v>85</v>
      </c>
      <c r="D32" s="14" t="s">
        <v>84</v>
      </c>
      <c r="E32" s="56" t="s">
        <v>17</v>
      </c>
      <c r="F32" s="5">
        <v>2</v>
      </c>
      <c r="G32" s="6"/>
      <c r="H32" s="6"/>
      <c r="I32" s="6"/>
      <c r="J32" s="6"/>
      <c r="K32" s="231">
        <v>0</v>
      </c>
      <c r="L32" s="23">
        <v>0</v>
      </c>
      <c r="M32" s="230">
        <f t="shared" si="0"/>
        <v>0</v>
      </c>
      <c r="N32" s="230">
        <f t="shared" si="1"/>
        <v>0</v>
      </c>
      <c r="O32" s="7">
        <f t="shared" si="2"/>
        <v>0</v>
      </c>
      <c r="P32" s="7">
        <f t="shared" si="3"/>
        <v>0</v>
      </c>
    </row>
    <row r="33" spans="1:16" ht="51">
      <c r="A33" s="1" t="s">
        <v>86</v>
      </c>
      <c r="B33" s="2" t="s">
        <v>87</v>
      </c>
      <c r="C33" s="4" t="s">
        <v>89</v>
      </c>
      <c r="D33" s="3" t="s">
        <v>88</v>
      </c>
      <c r="E33" s="56" t="s">
        <v>90</v>
      </c>
      <c r="F33" s="5">
        <v>47</v>
      </c>
      <c r="G33" s="6"/>
      <c r="H33" s="6"/>
      <c r="I33" s="6"/>
      <c r="J33" s="6"/>
      <c r="K33" s="231">
        <v>0</v>
      </c>
      <c r="L33" s="23">
        <v>0</v>
      </c>
      <c r="M33" s="230">
        <f t="shared" si="0"/>
        <v>0</v>
      </c>
      <c r="N33" s="230">
        <f t="shared" si="1"/>
        <v>0</v>
      </c>
      <c r="O33" s="7">
        <f t="shared" si="2"/>
        <v>0</v>
      </c>
      <c r="P33" s="7">
        <f t="shared" si="3"/>
        <v>0</v>
      </c>
    </row>
    <row r="34" spans="1:16">
      <c r="A34" s="1" t="s">
        <v>91</v>
      </c>
      <c r="B34" s="2" t="s">
        <v>92</v>
      </c>
      <c r="C34" s="4" t="s">
        <v>93</v>
      </c>
      <c r="D34" s="4" t="s">
        <v>93</v>
      </c>
      <c r="E34" s="56" t="s">
        <v>30</v>
      </c>
      <c r="F34" s="16">
        <v>1</v>
      </c>
      <c r="G34" s="17"/>
      <c r="H34" s="17"/>
      <c r="I34" s="17"/>
      <c r="J34" s="17"/>
      <c r="K34" s="231">
        <v>0</v>
      </c>
      <c r="L34" s="23">
        <v>0</v>
      </c>
      <c r="M34" s="230">
        <f t="shared" si="0"/>
        <v>0</v>
      </c>
      <c r="N34" s="230">
        <f t="shared" si="1"/>
        <v>0</v>
      </c>
      <c r="O34" s="7">
        <f t="shared" si="2"/>
        <v>0</v>
      </c>
      <c r="P34" s="7">
        <f t="shared" si="3"/>
        <v>0</v>
      </c>
    </row>
    <row r="35" spans="1:16">
      <c r="A35" s="1" t="s">
        <v>94</v>
      </c>
      <c r="B35" s="2" t="s">
        <v>95</v>
      </c>
      <c r="C35" s="4" t="s">
        <v>96</v>
      </c>
      <c r="D35" s="3" t="s">
        <v>96</v>
      </c>
      <c r="E35" s="56" t="s">
        <v>30</v>
      </c>
      <c r="F35" s="5">
        <v>1</v>
      </c>
      <c r="G35" s="6"/>
      <c r="H35" s="6"/>
      <c r="I35" s="6"/>
      <c r="J35" s="6"/>
      <c r="K35" s="231">
        <v>0</v>
      </c>
      <c r="L35" s="23">
        <v>0</v>
      </c>
      <c r="M35" s="230">
        <f t="shared" si="0"/>
        <v>0</v>
      </c>
      <c r="N35" s="230">
        <f t="shared" si="1"/>
        <v>0</v>
      </c>
      <c r="O35" s="7">
        <f t="shared" si="2"/>
        <v>0</v>
      </c>
      <c r="P35" s="7">
        <f t="shared" si="3"/>
        <v>0</v>
      </c>
    </row>
    <row r="36" spans="1:16">
      <c r="A36" s="1" t="s">
        <v>97</v>
      </c>
      <c r="B36" s="2" t="s">
        <v>98</v>
      </c>
      <c r="C36" s="4" t="s">
        <v>100</v>
      </c>
      <c r="D36" s="3" t="s">
        <v>99</v>
      </c>
      <c r="E36" s="56" t="s">
        <v>30</v>
      </c>
      <c r="F36" s="5">
        <v>2</v>
      </c>
      <c r="G36" s="6"/>
      <c r="H36" s="6"/>
      <c r="I36" s="6"/>
      <c r="J36" s="6"/>
      <c r="K36" s="231">
        <v>0</v>
      </c>
      <c r="L36" s="23">
        <v>0</v>
      </c>
      <c r="M36" s="230">
        <f t="shared" si="0"/>
        <v>0</v>
      </c>
      <c r="N36" s="230">
        <f t="shared" si="1"/>
        <v>0</v>
      </c>
      <c r="O36" s="7">
        <f t="shared" si="2"/>
        <v>0</v>
      </c>
      <c r="P36" s="7">
        <f t="shared" si="3"/>
        <v>0</v>
      </c>
    </row>
    <row r="37" spans="1:16" ht="140.25">
      <c r="A37" s="1" t="s">
        <v>193</v>
      </c>
      <c r="B37" s="2" t="s">
        <v>102</v>
      </c>
      <c r="C37" s="9" t="s">
        <v>104</v>
      </c>
      <c r="D37" s="3" t="s">
        <v>103</v>
      </c>
      <c r="E37" s="56" t="s">
        <v>17</v>
      </c>
      <c r="F37" s="5">
        <v>3</v>
      </c>
      <c r="G37" s="6"/>
      <c r="H37" s="6"/>
      <c r="I37" s="6"/>
      <c r="J37" s="6"/>
      <c r="K37" s="231">
        <v>0</v>
      </c>
      <c r="L37" s="23">
        <v>0</v>
      </c>
      <c r="M37" s="230">
        <f t="shared" si="0"/>
        <v>0</v>
      </c>
      <c r="N37" s="230">
        <f t="shared" si="1"/>
        <v>0</v>
      </c>
      <c r="O37" s="7">
        <f t="shared" si="2"/>
        <v>0</v>
      </c>
      <c r="P37" s="7">
        <f t="shared" si="3"/>
        <v>0</v>
      </c>
    </row>
    <row r="38" spans="1:16" ht="140.25">
      <c r="A38" s="1" t="s">
        <v>101</v>
      </c>
      <c r="B38" s="2" t="s">
        <v>106</v>
      </c>
      <c r="C38" s="9" t="s">
        <v>108</v>
      </c>
      <c r="D38" s="3" t="s">
        <v>107</v>
      </c>
      <c r="E38" s="56" t="s">
        <v>17</v>
      </c>
      <c r="F38" s="5">
        <v>2</v>
      </c>
      <c r="G38" s="6"/>
      <c r="H38" s="6"/>
      <c r="I38" s="6"/>
      <c r="J38" s="6"/>
      <c r="K38" s="231">
        <v>0</v>
      </c>
      <c r="L38" s="23">
        <v>0</v>
      </c>
      <c r="M38" s="230">
        <f t="shared" si="0"/>
        <v>0</v>
      </c>
      <c r="N38" s="230">
        <f t="shared" si="1"/>
        <v>0</v>
      </c>
      <c r="O38" s="7">
        <f t="shared" si="2"/>
        <v>0</v>
      </c>
      <c r="P38" s="7">
        <f t="shared" si="3"/>
        <v>0</v>
      </c>
    </row>
    <row r="39" spans="1:16" ht="140.25">
      <c r="A39" s="1" t="s">
        <v>105</v>
      </c>
      <c r="B39" s="13" t="s">
        <v>1205</v>
      </c>
      <c r="C39" s="9" t="s">
        <v>111</v>
      </c>
      <c r="D39" s="3" t="s">
        <v>110</v>
      </c>
      <c r="E39" s="56" t="s">
        <v>17</v>
      </c>
      <c r="F39" s="5">
        <v>10</v>
      </c>
      <c r="G39" s="6"/>
      <c r="H39" s="6"/>
      <c r="I39" s="6"/>
      <c r="J39" s="6"/>
      <c r="K39" s="231">
        <v>0</v>
      </c>
      <c r="L39" s="23">
        <v>0</v>
      </c>
      <c r="M39" s="230">
        <f t="shared" si="0"/>
        <v>0</v>
      </c>
      <c r="N39" s="230">
        <f t="shared" si="1"/>
        <v>0</v>
      </c>
      <c r="O39" s="7">
        <f t="shared" si="2"/>
        <v>0</v>
      </c>
      <c r="P39" s="7">
        <f t="shared" si="3"/>
        <v>0</v>
      </c>
    </row>
    <row r="40" spans="1:16" ht="140.25">
      <c r="A40" s="1" t="s">
        <v>109</v>
      </c>
      <c r="B40" s="29" t="s">
        <v>1206</v>
      </c>
      <c r="C40" s="9" t="s">
        <v>114</v>
      </c>
      <c r="D40" s="3" t="s">
        <v>113</v>
      </c>
      <c r="E40" s="56" t="s">
        <v>17</v>
      </c>
      <c r="F40" s="5">
        <v>3</v>
      </c>
      <c r="G40" s="6"/>
      <c r="H40" s="6"/>
      <c r="I40" s="6"/>
      <c r="J40" s="6"/>
      <c r="K40" s="231">
        <v>0</v>
      </c>
      <c r="L40" s="23">
        <v>0</v>
      </c>
      <c r="M40" s="230">
        <f t="shared" si="0"/>
        <v>0</v>
      </c>
      <c r="N40" s="230">
        <f t="shared" si="1"/>
        <v>0</v>
      </c>
      <c r="O40" s="7">
        <f t="shared" si="2"/>
        <v>0</v>
      </c>
      <c r="P40" s="7">
        <f t="shared" si="3"/>
        <v>0</v>
      </c>
    </row>
    <row r="41" spans="1:16" ht="140.25">
      <c r="A41" s="1" t="s">
        <v>204</v>
      </c>
      <c r="B41" s="18">
        <v>307000016</v>
      </c>
      <c r="C41" s="9" t="s">
        <v>117</v>
      </c>
      <c r="D41" s="3" t="s">
        <v>116</v>
      </c>
      <c r="E41" s="56" t="s">
        <v>17</v>
      </c>
      <c r="F41" s="5">
        <v>6</v>
      </c>
      <c r="G41" s="6"/>
      <c r="H41" s="6"/>
      <c r="I41" s="6"/>
      <c r="J41" s="6"/>
      <c r="K41" s="231">
        <v>0</v>
      </c>
      <c r="L41" s="23">
        <v>0</v>
      </c>
      <c r="M41" s="230">
        <f t="shared" si="0"/>
        <v>0</v>
      </c>
      <c r="N41" s="230">
        <f t="shared" si="1"/>
        <v>0</v>
      </c>
      <c r="O41" s="7">
        <f t="shared" si="2"/>
        <v>0</v>
      </c>
      <c r="P41" s="7">
        <f t="shared" si="3"/>
        <v>0</v>
      </c>
    </row>
    <row r="42" spans="1:16" ht="102">
      <c r="A42" s="1" t="s">
        <v>112</v>
      </c>
      <c r="B42" s="19" t="s">
        <v>119</v>
      </c>
      <c r="C42" s="9" t="s">
        <v>121</v>
      </c>
      <c r="D42" s="3" t="s">
        <v>120</v>
      </c>
      <c r="E42" s="56" t="s">
        <v>17</v>
      </c>
      <c r="F42" s="5">
        <v>3</v>
      </c>
      <c r="G42" s="6"/>
      <c r="H42" s="6"/>
      <c r="I42" s="6"/>
      <c r="J42" s="6"/>
      <c r="K42" s="231">
        <v>0</v>
      </c>
      <c r="L42" s="23">
        <v>0</v>
      </c>
      <c r="M42" s="230">
        <f t="shared" si="0"/>
        <v>0</v>
      </c>
      <c r="N42" s="230">
        <f t="shared" si="1"/>
        <v>0</v>
      </c>
      <c r="O42" s="7">
        <f t="shared" si="2"/>
        <v>0</v>
      </c>
      <c r="P42" s="7">
        <f t="shared" si="3"/>
        <v>0</v>
      </c>
    </row>
    <row r="43" spans="1:16" ht="102">
      <c r="A43" s="1" t="s">
        <v>115</v>
      </c>
      <c r="B43" s="2" t="s">
        <v>123</v>
      </c>
      <c r="C43" s="9" t="s">
        <v>125</v>
      </c>
      <c r="D43" s="3" t="s">
        <v>124</v>
      </c>
      <c r="E43" s="56" t="s">
        <v>17</v>
      </c>
      <c r="F43" s="5">
        <v>16</v>
      </c>
      <c r="G43" s="6"/>
      <c r="H43" s="6"/>
      <c r="I43" s="6"/>
      <c r="J43" s="6"/>
      <c r="K43" s="231">
        <v>0</v>
      </c>
      <c r="L43" s="23">
        <v>0</v>
      </c>
      <c r="M43" s="230">
        <f t="shared" si="0"/>
        <v>0</v>
      </c>
      <c r="N43" s="230">
        <f t="shared" si="1"/>
        <v>0</v>
      </c>
      <c r="O43" s="7">
        <f t="shared" si="2"/>
        <v>0</v>
      </c>
      <c r="P43" s="7">
        <f t="shared" si="3"/>
        <v>0</v>
      </c>
    </row>
    <row r="44" spans="1:16" ht="102">
      <c r="A44" s="1" t="s">
        <v>217</v>
      </c>
      <c r="B44" s="2" t="s">
        <v>127</v>
      </c>
      <c r="C44" s="9" t="s">
        <v>129</v>
      </c>
      <c r="D44" s="3" t="s">
        <v>128</v>
      </c>
      <c r="E44" s="56" t="s">
        <v>17</v>
      </c>
      <c r="F44" s="5">
        <v>10</v>
      </c>
      <c r="G44" s="6"/>
      <c r="H44" s="6"/>
      <c r="I44" s="6"/>
      <c r="J44" s="6"/>
      <c r="K44" s="231">
        <v>0</v>
      </c>
      <c r="L44" s="23">
        <v>0</v>
      </c>
      <c r="M44" s="230">
        <f t="shared" si="0"/>
        <v>0</v>
      </c>
      <c r="N44" s="230">
        <f t="shared" si="1"/>
        <v>0</v>
      </c>
      <c r="O44" s="7">
        <f t="shared" si="2"/>
        <v>0</v>
      </c>
      <c r="P44" s="7">
        <f t="shared" si="3"/>
        <v>0</v>
      </c>
    </row>
    <row r="45" spans="1:16" s="159" customFormat="1" ht="15.75">
      <c r="A45" s="251" t="s">
        <v>1194</v>
      </c>
      <c r="B45" s="252"/>
      <c r="C45" s="252"/>
      <c r="D45" s="252"/>
      <c r="E45" s="252"/>
      <c r="F45" s="252"/>
      <c r="G45" s="252"/>
      <c r="H45" s="252"/>
      <c r="I45" s="252"/>
      <c r="J45" s="252"/>
      <c r="K45" s="252"/>
      <c r="L45" s="252"/>
      <c r="M45" s="252"/>
      <c r="N45" s="253"/>
      <c r="O45" s="219">
        <f>SUM(O15:O44)</f>
        <v>0</v>
      </c>
      <c r="P45" s="219">
        <f>SUM(P15:P44)</f>
        <v>0</v>
      </c>
    </row>
    <row r="46" spans="1:16" s="159" customFormat="1">
      <c r="A46" s="153"/>
      <c r="B46" s="154"/>
      <c r="C46" s="154"/>
      <c r="D46" s="154"/>
      <c r="E46" s="154"/>
      <c r="F46" s="154"/>
      <c r="G46" s="154"/>
      <c r="H46" s="154"/>
      <c r="I46" s="154"/>
      <c r="J46" s="154"/>
      <c r="K46" s="154"/>
      <c r="L46" s="154"/>
      <c r="M46" s="154"/>
      <c r="N46" s="155"/>
      <c r="O46" s="156"/>
      <c r="P46" s="156"/>
    </row>
    <row r="47" spans="1:16">
      <c r="A47" s="157"/>
      <c r="B47" s="157"/>
      <c r="C47" s="157"/>
      <c r="D47" s="157"/>
      <c r="E47" s="157"/>
      <c r="F47" s="157"/>
      <c r="G47" s="157"/>
      <c r="H47" s="157"/>
      <c r="I47" s="157"/>
      <c r="J47" s="157"/>
      <c r="K47" s="157"/>
      <c r="L47" s="157"/>
      <c r="M47" s="157"/>
      <c r="N47" s="157"/>
      <c r="O47" s="158"/>
      <c r="P47" s="158"/>
    </row>
    <row r="48" spans="1:16" ht="15.75" thickBot="1">
      <c r="A48" s="157"/>
      <c r="B48" s="157"/>
      <c r="C48" s="157"/>
      <c r="D48" s="157"/>
      <c r="E48" s="157"/>
      <c r="F48" s="157"/>
      <c r="G48" s="157"/>
      <c r="H48" s="157"/>
      <c r="I48" s="157"/>
      <c r="J48" s="157"/>
      <c r="K48" s="157"/>
      <c r="L48" s="157"/>
      <c r="M48" s="157"/>
      <c r="N48" s="157"/>
      <c r="O48" s="158"/>
      <c r="P48" s="158"/>
    </row>
    <row r="49" spans="1:16" ht="24" thickBot="1">
      <c r="A49" s="248" t="s">
        <v>1195</v>
      </c>
      <c r="B49" s="249"/>
      <c r="C49" s="250"/>
      <c r="D49" s="160"/>
      <c r="E49" s="161"/>
      <c r="F49" s="160"/>
      <c r="G49" s="162"/>
      <c r="H49" s="162"/>
      <c r="I49" s="162"/>
      <c r="J49" s="162"/>
      <c r="K49" s="162"/>
      <c r="L49" s="160"/>
      <c r="M49" s="160"/>
      <c r="N49" s="160"/>
      <c r="O49" s="160"/>
      <c r="P49" s="163"/>
    </row>
    <row r="50" spans="1:16" ht="51.75">
      <c r="A50" s="164" t="s">
        <v>0</v>
      </c>
      <c r="B50" s="165" t="s">
        <v>1188</v>
      </c>
      <c r="C50" s="166" t="s">
        <v>1</v>
      </c>
      <c r="D50" s="165" t="s">
        <v>1172</v>
      </c>
      <c r="E50" s="166" t="s">
        <v>1189</v>
      </c>
      <c r="F50" s="166" t="s">
        <v>2</v>
      </c>
      <c r="G50" s="167" t="s">
        <v>3</v>
      </c>
      <c r="H50" s="167" t="s">
        <v>4</v>
      </c>
      <c r="I50" s="167" t="s">
        <v>5</v>
      </c>
      <c r="J50" s="168" t="s">
        <v>6</v>
      </c>
      <c r="K50" s="166" t="s">
        <v>7</v>
      </c>
      <c r="L50" s="166" t="s">
        <v>8</v>
      </c>
      <c r="M50" s="166" t="s">
        <v>9</v>
      </c>
      <c r="N50" s="166" t="s">
        <v>10</v>
      </c>
      <c r="O50" s="166" t="s">
        <v>11</v>
      </c>
      <c r="P50" s="169" t="s">
        <v>12</v>
      </c>
    </row>
    <row r="51" spans="1:16" ht="15.75" thickBot="1">
      <c r="A51" s="170">
        <v>1</v>
      </c>
      <c r="B51" s="171">
        <v>2</v>
      </c>
      <c r="C51" s="171">
        <v>3</v>
      </c>
      <c r="D51" s="171">
        <v>4</v>
      </c>
      <c r="E51" s="172">
        <v>5</v>
      </c>
      <c r="F51" s="171">
        <v>6</v>
      </c>
      <c r="G51" s="173">
        <v>7</v>
      </c>
      <c r="H51" s="173">
        <v>8</v>
      </c>
      <c r="I51" s="173">
        <v>9</v>
      </c>
      <c r="J51" s="173">
        <v>10</v>
      </c>
      <c r="K51" s="173">
        <v>11</v>
      </c>
      <c r="L51" s="171">
        <v>12</v>
      </c>
      <c r="M51" s="171" t="s">
        <v>1190</v>
      </c>
      <c r="N51" s="171" t="s">
        <v>1191</v>
      </c>
      <c r="O51" s="171" t="s">
        <v>1192</v>
      </c>
      <c r="P51" s="174" t="s">
        <v>1193</v>
      </c>
    </row>
    <row r="52" spans="1:16" ht="51">
      <c r="A52" s="1" t="s">
        <v>13</v>
      </c>
      <c r="B52" s="2" t="s">
        <v>130</v>
      </c>
      <c r="C52" s="20" t="s">
        <v>132</v>
      </c>
      <c r="D52" s="3" t="s">
        <v>131</v>
      </c>
      <c r="E52" s="56" t="s">
        <v>30</v>
      </c>
      <c r="F52" s="21">
        <v>4</v>
      </c>
      <c r="G52" s="22"/>
      <c r="H52" s="22"/>
      <c r="I52" s="22"/>
      <c r="J52" s="22"/>
      <c r="K52" s="231">
        <v>0</v>
      </c>
      <c r="L52" s="23">
        <v>0</v>
      </c>
      <c r="M52" s="232">
        <f t="shared" ref="M52:M85" si="4">L52/100*K52</f>
        <v>0</v>
      </c>
      <c r="N52" s="232">
        <f t="shared" ref="N52:N85" si="5">K52+M52</f>
        <v>0</v>
      </c>
      <c r="O52" s="41">
        <f t="shared" ref="O52:O85" si="6">F52*K52</f>
        <v>0</v>
      </c>
      <c r="P52" s="41">
        <f t="shared" ref="P52:P85" si="7">F52*N52</f>
        <v>0</v>
      </c>
    </row>
    <row r="53" spans="1:16" ht="51">
      <c r="A53" s="1" t="s">
        <v>18</v>
      </c>
      <c r="B53" s="2" t="s">
        <v>133</v>
      </c>
      <c r="C53" s="20" t="s">
        <v>135</v>
      </c>
      <c r="D53" s="3" t="s">
        <v>134</v>
      </c>
      <c r="E53" s="56" t="s">
        <v>30</v>
      </c>
      <c r="F53" s="21">
        <v>15</v>
      </c>
      <c r="G53" s="22"/>
      <c r="H53" s="22"/>
      <c r="I53" s="22"/>
      <c r="J53" s="22"/>
      <c r="K53" s="231">
        <v>0</v>
      </c>
      <c r="L53" s="23">
        <v>0</v>
      </c>
      <c r="M53" s="232">
        <f t="shared" si="4"/>
        <v>0</v>
      </c>
      <c r="N53" s="232">
        <f t="shared" si="5"/>
        <v>0</v>
      </c>
      <c r="O53" s="41">
        <f t="shared" si="6"/>
        <v>0</v>
      </c>
      <c r="P53" s="41">
        <f t="shared" si="7"/>
        <v>0</v>
      </c>
    </row>
    <row r="54" spans="1:16" ht="51">
      <c r="A54" s="1" t="s">
        <v>22</v>
      </c>
      <c r="B54" s="2" t="s">
        <v>136</v>
      </c>
      <c r="C54" s="20" t="s">
        <v>138</v>
      </c>
      <c r="D54" s="3" t="s">
        <v>137</v>
      </c>
      <c r="E54" s="56" t="s">
        <v>30</v>
      </c>
      <c r="F54" s="21">
        <v>26</v>
      </c>
      <c r="G54" s="22"/>
      <c r="H54" s="22"/>
      <c r="I54" s="22"/>
      <c r="J54" s="22"/>
      <c r="K54" s="231">
        <v>0</v>
      </c>
      <c r="L54" s="23">
        <v>0</v>
      </c>
      <c r="M54" s="232">
        <f t="shared" si="4"/>
        <v>0</v>
      </c>
      <c r="N54" s="232">
        <f t="shared" si="5"/>
        <v>0</v>
      </c>
      <c r="O54" s="41">
        <f t="shared" si="6"/>
        <v>0</v>
      </c>
      <c r="P54" s="41">
        <f t="shared" si="7"/>
        <v>0</v>
      </c>
    </row>
    <row r="55" spans="1:16" ht="25.5">
      <c r="A55" s="1" t="s">
        <v>26</v>
      </c>
      <c r="B55" s="24" t="s">
        <v>139</v>
      </c>
      <c r="C55" s="20" t="s">
        <v>141</v>
      </c>
      <c r="D55" s="25" t="s">
        <v>140</v>
      </c>
      <c r="E55" s="16" t="s">
        <v>17</v>
      </c>
      <c r="F55" s="26">
        <v>10</v>
      </c>
      <c r="G55" s="27"/>
      <c r="H55" s="27"/>
      <c r="I55" s="27"/>
      <c r="J55" s="27"/>
      <c r="K55" s="231">
        <v>0</v>
      </c>
      <c r="L55" s="23">
        <v>0</v>
      </c>
      <c r="M55" s="232">
        <f t="shared" si="4"/>
        <v>0</v>
      </c>
      <c r="N55" s="232">
        <f t="shared" si="5"/>
        <v>0</v>
      </c>
      <c r="O55" s="41">
        <f t="shared" si="6"/>
        <v>0</v>
      </c>
      <c r="P55" s="41">
        <f t="shared" si="7"/>
        <v>0</v>
      </c>
    </row>
    <row r="56" spans="1:16" ht="25.5">
      <c r="A56" s="1" t="s">
        <v>31</v>
      </c>
      <c r="B56" s="2" t="s">
        <v>142</v>
      </c>
      <c r="C56" s="20" t="s">
        <v>144</v>
      </c>
      <c r="D56" s="3" t="s">
        <v>143</v>
      </c>
      <c r="E56" s="56" t="s">
        <v>17</v>
      </c>
      <c r="F56" s="21">
        <v>128</v>
      </c>
      <c r="G56" s="22"/>
      <c r="H56" s="22"/>
      <c r="I56" s="22"/>
      <c r="J56" s="22"/>
      <c r="K56" s="231">
        <v>0</v>
      </c>
      <c r="L56" s="23">
        <v>0</v>
      </c>
      <c r="M56" s="232">
        <f t="shared" si="4"/>
        <v>0</v>
      </c>
      <c r="N56" s="232">
        <f t="shared" si="5"/>
        <v>0</v>
      </c>
      <c r="O56" s="41">
        <f t="shared" si="6"/>
        <v>0</v>
      </c>
      <c r="P56" s="41">
        <f t="shared" si="7"/>
        <v>0</v>
      </c>
    </row>
    <row r="57" spans="1:16" ht="25.5">
      <c r="A57" s="1" t="s">
        <v>35</v>
      </c>
      <c r="B57" s="2" t="s">
        <v>145</v>
      </c>
      <c r="C57" s="20" t="s">
        <v>147</v>
      </c>
      <c r="D57" s="3" t="s">
        <v>146</v>
      </c>
      <c r="E57" s="56" t="s">
        <v>17</v>
      </c>
      <c r="F57" s="21">
        <v>147</v>
      </c>
      <c r="G57" s="22"/>
      <c r="H57" s="22"/>
      <c r="I57" s="22"/>
      <c r="J57" s="22"/>
      <c r="K57" s="231">
        <v>0</v>
      </c>
      <c r="L57" s="23">
        <v>0</v>
      </c>
      <c r="M57" s="232">
        <f t="shared" si="4"/>
        <v>0</v>
      </c>
      <c r="N57" s="232">
        <f t="shared" si="5"/>
        <v>0</v>
      </c>
      <c r="O57" s="41">
        <f t="shared" si="6"/>
        <v>0</v>
      </c>
      <c r="P57" s="41">
        <f t="shared" si="7"/>
        <v>0</v>
      </c>
    </row>
    <row r="58" spans="1:16" ht="89.25">
      <c r="A58" s="1" t="s">
        <v>39</v>
      </c>
      <c r="B58" s="2" t="s">
        <v>148</v>
      </c>
      <c r="C58" s="28" t="s">
        <v>150</v>
      </c>
      <c r="D58" s="3" t="s">
        <v>149</v>
      </c>
      <c r="E58" s="56" t="s">
        <v>17</v>
      </c>
      <c r="F58" s="21">
        <v>128</v>
      </c>
      <c r="G58" s="22"/>
      <c r="H58" s="22"/>
      <c r="I58" s="22"/>
      <c r="J58" s="22"/>
      <c r="K58" s="231">
        <v>0</v>
      </c>
      <c r="L58" s="23">
        <v>0</v>
      </c>
      <c r="M58" s="232">
        <f t="shared" si="4"/>
        <v>0</v>
      </c>
      <c r="N58" s="232">
        <f t="shared" si="5"/>
        <v>0</v>
      </c>
      <c r="O58" s="41">
        <f t="shared" si="6"/>
        <v>0</v>
      </c>
      <c r="P58" s="41">
        <f t="shared" si="7"/>
        <v>0</v>
      </c>
    </row>
    <row r="59" spans="1:16" ht="89.25">
      <c r="A59" s="1" t="s">
        <v>43</v>
      </c>
      <c r="B59" s="2" t="s">
        <v>151</v>
      </c>
      <c r="C59" s="28" t="s">
        <v>153</v>
      </c>
      <c r="D59" s="3" t="s">
        <v>152</v>
      </c>
      <c r="E59" s="56" t="s">
        <v>17</v>
      </c>
      <c r="F59" s="21">
        <v>91</v>
      </c>
      <c r="G59" s="22"/>
      <c r="H59" s="22"/>
      <c r="I59" s="22"/>
      <c r="J59" s="22"/>
      <c r="K59" s="231">
        <v>0</v>
      </c>
      <c r="L59" s="23">
        <v>0</v>
      </c>
      <c r="M59" s="232">
        <f t="shared" si="4"/>
        <v>0</v>
      </c>
      <c r="N59" s="232">
        <f t="shared" si="5"/>
        <v>0</v>
      </c>
      <c r="O59" s="41">
        <f t="shared" si="6"/>
        <v>0</v>
      </c>
      <c r="P59" s="41">
        <f t="shared" si="7"/>
        <v>0</v>
      </c>
    </row>
    <row r="60" spans="1:16" ht="51">
      <c r="A60" s="1" t="s">
        <v>47</v>
      </c>
      <c r="B60" s="2" t="s">
        <v>154</v>
      </c>
      <c r="C60" s="20" t="s">
        <v>156</v>
      </c>
      <c r="D60" s="3" t="s">
        <v>155</v>
      </c>
      <c r="E60" s="56" t="s">
        <v>17</v>
      </c>
      <c r="F60" s="21">
        <v>13</v>
      </c>
      <c r="G60" s="22"/>
      <c r="H60" s="22"/>
      <c r="I60" s="22"/>
      <c r="J60" s="22"/>
      <c r="K60" s="231">
        <v>0</v>
      </c>
      <c r="L60" s="23">
        <v>0</v>
      </c>
      <c r="M60" s="232">
        <f t="shared" si="4"/>
        <v>0</v>
      </c>
      <c r="N60" s="232">
        <f t="shared" si="5"/>
        <v>0</v>
      </c>
      <c r="O60" s="41">
        <f t="shared" si="6"/>
        <v>0</v>
      </c>
      <c r="P60" s="41">
        <f t="shared" si="7"/>
        <v>0</v>
      </c>
    </row>
    <row r="61" spans="1:16" ht="127.5">
      <c r="A61" s="1" t="s">
        <v>51</v>
      </c>
      <c r="B61" s="2" t="s">
        <v>157</v>
      </c>
      <c r="C61" s="28" t="s">
        <v>159</v>
      </c>
      <c r="D61" s="3" t="s">
        <v>158</v>
      </c>
      <c r="E61" s="56" t="s">
        <v>17</v>
      </c>
      <c r="F61" s="21">
        <v>38</v>
      </c>
      <c r="G61" s="22"/>
      <c r="H61" s="22"/>
      <c r="I61" s="22"/>
      <c r="J61" s="22"/>
      <c r="K61" s="231">
        <v>0</v>
      </c>
      <c r="L61" s="23">
        <v>0</v>
      </c>
      <c r="M61" s="232">
        <f t="shared" si="4"/>
        <v>0</v>
      </c>
      <c r="N61" s="232">
        <f t="shared" si="5"/>
        <v>0</v>
      </c>
      <c r="O61" s="41">
        <f t="shared" si="6"/>
        <v>0</v>
      </c>
      <c r="P61" s="41">
        <f t="shared" si="7"/>
        <v>0</v>
      </c>
    </row>
    <row r="62" spans="1:16" ht="26.25">
      <c r="A62" s="1" t="s">
        <v>55</v>
      </c>
      <c r="B62" s="2" t="s">
        <v>160</v>
      </c>
      <c r="C62" s="20" t="s">
        <v>162</v>
      </c>
      <c r="D62" s="3" t="s">
        <v>161</v>
      </c>
      <c r="E62" s="56" t="s">
        <v>17</v>
      </c>
      <c r="F62" s="21">
        <v>6</v>
      </c>
      <c r="G62" s="22"/>
      <c r="H62" s="22"/>
      <c r="I62" s="22"/>
      <c r="J62" s="22"/>
      <c r="K62" s="231">
        <v>0</v>
      </c>
      <c r="L62" s="23">
        <v>0</v>
      </c>
      <c r="M62" s="232">
        <f t="shared" si="4"/>
        <v>0</v>
      </c>
      <c r="N62" s="232">
        <f t="shared" si="5"/>
        <v>0</v>
      </c>
      <c r="O62" s="41">
        <f t="shared" si="6"/>
        <v>0</v>
      </c>
      <c r="P62" s="41">
        <f t="shared" si="7"/>
        <v>0</v>
      </c>
    </row>
    <row r="63" spans="1:16" ht="38.25">
      <c r="A63" s="1" t="s">
        <v>59</v>
      </c>
      <c r="B63" s="2" t="s">
        <v>163</v>
      </c>
      <c r="C63" s="28" t="s">
        <v>165</v>
      </c>
      <c r="D63" s="3" t="s">
        <v>164</v>
      </c>
      <c r="E63" s="56" t="s">
        <v>90</v>
      </c>
      <c r="F63" s="21">
        <v>167</v>
      </c>
      <c r="G63" s="22"/>
      <c r="H63" s="22"/>
      <c r="I63" s="22"/>
      <c r="J63" s="22"/>
      <c r="K63" s="231">
        <v>0</v>
      </c>
      <c r="L63" s="23">
        <v>0</v>
      </c>
      <c r="M63" s="232">
        <f t="shared" si="4"/>
        <v>0</v>
      </c>
      <c r="N63" s="232">
        <f t="shared" si="5"/>
        <v>0</v>
      </c>
      <c r="O63" s="41">
        <f t="shared" si="6"/>
        <v>0</v>
      </c>
      <c r="P63" s="41">
        <f t="shared" si="7"/>
        <v>0</v>
      </c>
    </row>
    <row r="64" spans="1:16" ht="38.25">
      <c r="A64" s="1" t="s">
        <v>63</v>
      </c>
      <c r="B64" s="24" t="s">
        <v>166</v>
      </c>
      <c r="C64" s="28" t="s">
        <v>168</v>
      </c>
      <c r="D64" s="3" t="s">
        <v>167</v>
      </c>
      <c r="E64" s="56" t="s">
        <v>17</v>
      </c>
      <c r="F64" s="21">
        <v>366</v>
      </c>
      <c r="G64" s="22"/>
      <c r="H64" s="22"/>
      <c r="I64" s="22"/>
      <c r="J64" s="22"/>
      <c r="K64" s="231">
        <v>0</v>
      </c>
      <c r="L64" s="23">
        <v>0</v>
      </c>
      <c r="M64" s="232">
        <f t="shared" si="4"/>
        <v>0</v>
      </c>
      <c r="N64" s="232">
        <f t="shared" si="5"/>
        <v>0</v>
      </c>
      <c r="O64" s="41">
        <f t="shared" si="6"/>
        <v>0</v>
      </c>
      <c r="P64" s="41">
        <f t="shared" si="7"/>
        <v>0</v>
      </c>
    </row>
    <row r="65" spans="1:16" ht="38.25">
      <c r="A65" s="1" t="s">
        <v>67</v>
      </c>
      <c r="B65" s="29" t="s">
        <v>169</v>
      </c>
      <c r="C65" s="20" t="s">
        <v>171</v>
      </c>
      <c r="D65" s="3" t="s">
        <v>170</v>
      </c>
      <c r="E65" s="56" t="s">
        <v>17</v>
      </c>
      <c r="F65" s="21">
        <v>308</v>
      </c>
      <c r="G65" s="22"/>
      <c r="H65" s="22"/>
      <c r="I65" s="22"/>
      <c r="J65" s="22"/>
      <c r="K65" s="231">
        <v>0</v>
      </c>
      <c r="L65" s="23">
        <v>0</v>
      </c>
      <c r="M65" s="232">
        <f t="shared" si="4"/>
        <v>0</v>
      </c>
      <c r="N65" s="232">
        <f t="shared" si="5"/>
        <v>0</v>
      </c>
      <c r="O65" s="41">
        <f t="shared" si="6"/>
        <v>0</v>
      </c>
      <c r="P65" s="41">
        <f t="shared" si="7"/>
        <v>0</v>
      </c>
    </row>
    <row r="66" spans="1:16" ht="38.25">
      <c r="A66" s="1" t="s">
        <v>71</v>
      </c>
      <c r="B66" s="29" t="s">
        <v>172</v>
      </c>
      <c r="C66" s="20" t="s">
        <v>174</v>
      </c>
      <c r="D66" s="3" t="s">
        <v>173</v>
      </c>
      <c r="E66" s="56" t="s">
        <v>17</v>
      </c>
      <c r="F66" s="21">
        <v>306</v>
      </c>
      <c r="G66" s="22"/>
      <c r="H66" s="22"/>
      <c r="I66" s="22"/>
      <c r="J66" s="22"/>
      <c r="K66" s="231">
        <v>0</v>
      </c>
      <c r="L66" s="23">
        <v>0</v>
      </c>
      <c r="M66" s="232">
        <f t="shared" si="4"/>
        <v>0</v>
      </c>
      <c r="N66" s="232">
        <f t="shared" si="5"/>
        <v>0</v>
      </c>
      <c r="O66" s="41">
        <f t="shared" si="6"/>
        <v>0</v>
      </c>
      <c r="P66" s="41">
        <f t="shared" si="7"/>
        <v>0</v>
      </c>
    </row>
    <row r="67" spans="1:16" ht="191.25">
      <c r="A67" s="1" t="s">
        <v>74</v>
      </c>
      <c r="B67" s="2" t="s">
        <v>175</v>
      </c>
      <c r="C67" s="28" t="s">
        <v>177</v>
      </c>
      <c r="D67" s="3" t="s">
        <v>176</v>
      </c>
      <c r="E67" s="56" t="s">
        <v>17</v>
      </c>
      <c r="F67" s="21">
        <v>2</v>
      </c>
      <c r="G67" s="22"/>
      <c r="H67" s="22"/>
      <c r="I67" s="22"/>
      <c r="J67" s="22"/>
      <c r="K67" s="231">
        <v>0</v>
      </c>
      <c r="L67" s="23">
        <v>0</v>
      </c>
      <c r="M67" s="232">
        <f t="shared" si="4"/>
        <v>0</v>
      </c>
      <c r="N67" s="232">
        <f t="shared" si="5"/>
        <v>0</v>
      </c>
      <c r="O67" s="41">
        <f t="shared" si="6"/>
        <v>0</v>
      </c>
      <c r="P67" s="41">
        <f t="shared" si="7"/>
        <v>0</v>
      </c>
    </row>
    <row r="68" spans="1:16" ht="191.25">
      <c r="A68" s="1" t="s">
        <v>78</v>
      </c>
      <c r="B68" s="2" t="s">
        <v>178</v>
      </c>
      <c r="C68" s="28" t="s">
        <v>180</v>
      </c>
      <c r="D68" s="3" t="s">
        <v>179</v>
      </c>
      <c r="E68" s="56" t="s">
        <v>17</v>
      </c>
      <c r="F68" s="21">
        <v>3</v>
      </c>
      <c r="G68" s="22"/>
      <c r="H68" s="22"/>
      <c r="I68" s="22"/>
      <c r="J68" s="22"/>
      <c r="K68" s="231">
        <v>0</v>
      </c>
      <c r="L68" s="23">
        <v>0</v>
      </c>
      <c r="M68" s="232">
        <f t="shared" si="4"/>
        <v>0</v>
      </c>
      <c r="N68" s="232">
        <f t="shared" si="5"/>
        <v>0</v>
      </c>
      <c r="O68" s="41">
        <f t="shared" si="6"/>
        <v>0</v>
      </c>
      <c r="P68" s="41">
        <f t="shared" si="7"/>
        <v>0</v>
      </c>
    </row>
    <row r="69" spans="1:16" ht="191.25">
      <c r="A69" s="1" t="s">
        <v>82</v>
      </c>
      <c r="B69" s="2" t="s">
        <v>181</v>
      </c>
      <c r="C69" s="28" t="s">
        <v>183</v>
      </c>
      <c r="D69" s="3" t="s">
        <v>182</v>
      </c>
      <c r="E69" s="56" t="s">
        <v>17</v>
      </c>
      <c r="F69" s="21">
        <v>2</v>
      </c>
      <c r="G69" s="22"/>
      <c r="H69" s="22"/>
      <c r="I69" s="22"/>
      <c r="J69" s="22"/>
      <c r="K69" s="231">
        <v>0</v>
      </c>
      <c r="L69" s="23">
        <v>0</v>
      </c>
      <c r="M69" s="232">
        <f t="shared" si="4"/>
        <v>0</v>
      </c>
      <c r="N69" s="232">
        <f t="shared" si="5"/>
        <v>0</v>
      </c>
      <c r="O69" s="41">
        <f t="shared" si="6"/>
        <v>0</v>
      </c>
      <c r="P69" s="41">
        <f t="shared" si="7"/>
        <v>0</v>
      </c>
    </row>
    <row r="70" spans="1:16" ht="242.25">
      <c r="A70" s="1" t="s">
        <v>86</v>
      </c>
      <c r="B70" s="2" t="s">
        <v>184</v>
      </c>
      <c r="C70" s="28" t="s">
        <v>186</v>
      </c>
      <c r="D70" s="25" t="s">
        <v>185</v>
      </c>
      <c r="E70" s="85" t="s">
        <v>17</v>
      </c>
      <c r="F70" s="30">
        <v>1</v>
      </c>
      <c r="G70" s="31"/>
      <c r="H70" s="31"/>
      <c r="I70" s="31"/>
      <c r="J70" s="31"/>
      <c r="K70" s="231">
        <v>0</v>
      </c>
      <c r="L70" s="23">
        <v>0</v>
      </c>
      <c r="M70" s="232">
        <f t="shared" si="4"/>
        <v>0</v>
      </c>
      <c r="N70" s="232">
        <f t="shared" si="5"/>
        <v>0</v>
      </c>
      <c r="O70" s="41">
        <f t="shared" si="6"/>
        <v>0</v>
      </c>
      <c r="P70" s="41">
        <f t="shared" si="7"/>
        <v>0</v>
      </c>
    </row>
    <row r="71" spans="1:16" ht="242.25">
      <c r="A71" s="1" t="s">
        <v>91</v>
      </c>
      <c r="B71" s="2" t="s">
        <v>187</v>
      </c>
      <c r="C71" s="28" t="s">
        <v>189</v>
      </c>
      <c r="D71" s="25" t="s">
        <v>188</v>
      </c>
      <c r="E71" s="85" t="s">
        <v>17</v>
      </c>
      <c r="F71" s="32">
        <v>1</v>
      </c>
      <c r="G71" s="33"/>
      <c r="H71" s="33"/>
      <c r="I71" s="33"/>
      <c r="J71" s="33"/>
      <c r="K71" s="231">
        <v>0</v>
      </c>
      <c r="L71" s="23">
        <v>0</v>
      </c>
      <c r="M71" s="232">
        <f t="shared" si="4"/>
        <v>0</v>
      </c>
      <c r="N71" s="232">
        <f t="shared" si="5"/>
        <v>0</v>
      </c>
      <c r="O71" s="41">
        <f t="shared" si="6"/>
        <v>0</v>
      </c>
      <c r="P71" s="41">
        <f t="shared" si="7"/>
        <v>0</v>
      </c>
    </row>
    <row r="72" spans="1:16" ht="242.25">
      <c r="A72" s="1" t="s">
        <v>94</v>
      </c>
      <c r="B72" s="2" t="s">
        <v>190</v>
      </c>
      <c r="C72" s="28" t="s">
        <v>192</v>
      </c>
      <c r="D72" s="25" t="s">
        <v>191</v>
      </c>
      <c r="E72" s="85" t="s">
        <v>17</v>
      </c>
      <c r="F72" s="30">
        <v>1</v>
      </c>
      <c r="G72" s="31"/>
      <c r="H72" s="31"/>
      <c r="I72" s="31"/>
      <c r="J72" s="31"/>
      <c r="K72" s="231">
        <v>0</v>
      </c>
      <c r="L72" s="23">
        <v>0</v>
      </c>
      <c r="M72" s="232">
        <f t="shared" si="4"/>
        <v>0</v>
      </c>
      <c r="N72" s="232">
        <f t="shared" si="5"/>
        <v>0</v>
      </c>
      <c r="O72" s="41">
        <f t="shared" si="6"/>
        <v>0</v>
      </c>
      <c r="P72" s="41">
        <f t="shared" si="7"/>
        <v>0</v>
      </c>
    </row>
    <row r="73" spans="1:16" ht="242.25">
      <c r="A73" s="1" t="s">
        <v>97</v>
      </c>
      <c r="B73" s="2" t="s">
        <v>190</v>
      </c>
      <c r="C73" s="28" t="s">
        <v>195</v>
      </c>
      <c r="D73" s="25" t="s">
        <v>194</v>
      </c>
      <c r="E73" s="85" t="s">
        <v>17</v>
      </c>
      <c r="F73" s="30">
        <v>1</v>
      </c>
      <c r="G73" s="31"/>
      <c r="H73" s="31"/>
      <c r="I73" s="31"/>
      <c r="J73" s="31"/>
      <c r="K73" s="231">
        <v>0</v>
      </c>
      <c r="L73" s="23">
        <v>0</v>
      </c>
      <c r="M73" s="232">
        <f t="shared" si="4"/>
        <v>0</v>
      </c>
      <c r="N73" s="232">
        <f t="shared" si="5"/>
        <v>0</v>
      </c>
      <c r="O73" s="41">
        <f t="shared" si="6"/>
        <v>0</v>
      </c>
      <c r="P73" s="41">
        <f t="shared" si="7"/>
        <v>0</v>
      </c>
    </row>
    <row r="74" spans="1:16" ht="102">
      <c r="A74" s="1" t="s">
        <v>193</v>
      </c>
      <c r="B74" s="2" t="s">
        <v>196</v>
      </c>
      <c r="C74" s="28" t="s">
        <v>198</v>
      </c>
      <c r="D74" s="3" t="s">
        <v>197</v>
      </c>
      <c r="E74" s="56" t="s">
        <v>17</v>
      </c>
      <c r="F74" s="21">
        <v>101</v>
      </c>
      <c r="G74" s="22"/>
      <c r="H74" s="22"/>
      <c r="I74" s="22"/>
      <c r="J74" s="22"/>
      <c r="K74" s="231">
        <v>0</v>
      </c>
      <c r="L74" s="23">
        <v>0</v>
      </c>
      <c r="M74" s="232">
        <f t="shared" si="4"/>
        <v>0</v>
      </c>
      <c r="N74" s="232">
        <f t="shared" si="5"/>
        <v>0</v>
      </c>
      <c r="O74" s="41">
        <f t="shared" si="6"/>
        <v>0</v>
      </c>
      <c r="P74" s="41">
        <f t="shared" si="7"/>
        <v>0</v>
      </c>
    </row>
    <row r="75" spans="1:16" ht="102">
      <c r="A75" s="1" t="s">
        <v>101</v>
      </c>
      <c r="B75" s="29" t="s">
        <v>199</v>
      </c>
      <c r="C75" s="28" t="s">
        <v>198</v>
      </c>
      <c r="D75" s="3" t="s">
        <v>200</v>
      </c>
      <c r="E75" s="56" t="s">
        <v>17</v>
      </c>
      <c r="F75" s="21">
        <v>24</v>
      </c>
      <c r="G75" s="22"/>
      <c r="H75" s="22"/>
      <c r="I75" s="22"/>
      <c r="J75" s="22"/>
      <c r="K75" s="231">
        <v>0</v>
      </c>
      <c r="L75" s="23">
        <v>0</v>
      </c>
      <c r="M75" s="232">
        <f t="shared" si="4"/>
        <v>0</v>
      </c>
      <c r="N75" s="232">
        <f t="shared" si="5"/>
        <v>0</v>
      </c>
      <c r="O75" s="41">
        <f t="shared" si="6"/>
        <v>0</v>
      </c>
      <c r="P75" s="41">
        <f t="shared" si="7"/>
        <v>0</v>
      </c>
    </row>
    <row r="76" spans="1:16" ht="102">
      <c r="A76" s="1" t="s">
        <v>105</v>
      </c>
      <c r="B76" s="8" t="s">
        <v>201</v>
      </c>
      <c r="C76" s="28" t="s">
        <v>203</v>
      </c>
      <c r="D76" s="3" t="s">
        <v>202</v>
      </c>
      <c r="E76" s="56" t="s">
        <v>17</v>
      </c>
      <c r="F76" s="21">
        <v>110</v>
      </c>
      <c r="G76" s="22"/>
      <c r="H76" s="22"/>
      <c r="I76" s="22"/>
      <c r="J76" s="22"/>
      <c r="K76" s="231">
        <v>0</v>
      </c>
      <c r="L76" s="23">
        <v>0</v>
      </c>
      <c r="M76" s="232">
        <f t="shared" si="4"/>
        <v>0</v>
      </c>
      <c r="N76" s="232">
        <f t="shared" si="5"/>
        <v>0</v>
      </c>
      <c r="O76" s="41">
        <f t="shared" si="6"/>
        <v>0</v>
      </c>
      <c r="P76" s="41">
        <f t="shared" si="7"/>
        <v>0</v>
      </c>
    </row>
    <row r="77" spans="1:16" ht="102">
      <c r="A77" s="1" t="s">
        <v>109</v>
      </c>
      <c r="B77" s="2" t="s">
        <v>205</v>
      </c>
      <c r="C77" s="28" t="s">
        <v>207</v>
      </c>
      <c r="D77" s="3" t="s">
        <v>206</v>
      </c>
      <c r="E77" s="56" t="s">
        <v>17</v>
      </c>
      <c r="F77" s="21">
        <v>34</v>
      </c>
      <c r="G77" s="22"/>
      <c r="H77" s="22"/>
      <c r="I77" s="22"/>
      <c r="J77" s="22"/>
      <c r="K77" s="231">
        <v>0</v>
      </c>
      <c r="L77" s="23">
        <v>0</v>
      </c>
      <c r="M77" s="232">
        <f t="shared" si="4"/>
        <v>0</v>
      </c>
      <c r="N77" s="232">
        <f t="shared" si="5"/>
        <v>0</v>
      </c>
      <c r="O77" s="41">
        <f t="shared" si="6"/>
        <v>0</v>
      </c>
      <c r="P77" s="41">
        <f t="shared" si="7"/>
        <v>0</v>
      </c>
    </row>
    <row r="78" spans="1:16" ht="102">
      <c r="A78" s="1" t="s">
        <v>204</v>
      </c>
      <c r="B78" s="2" t="s">
        <v>208</v>
      </c>
      <c r="C78" s="28" t="s">
        <v>210</v>
      </c>
      <c r="D78" s="3" t="s">
        <v>209</v>
      </c>
      <c r="E78" s="56" t="s">
        <v>17</v>
      </c>
      <c r="F78" s="21">
        <v>99</v>
      </c>
      <c r="G78" s="22"/>
      <c r="H78" s="22"/>
      <c r="I78" s="22"/>
      <c r="J78" s="22"/>
      <c r="K78" s="231">
        <v>0</v>
      </c>
      <c r="L78" s="23">
        <v>0</v>
      </c>
      <c r="M78" s="232">
        <f t="shared" si="4"/>
        <v>0</v>
      </c>
      <c r="N78" s="232">
        <f t="shared" si="5"/>
        <v>0</v>
      </c>
      <c r="O78" s="41">
        <f t="shared" si="6"/>
        <v>0</v>
      </c>
      <c r="P78" s="41">
        <f t="shared" si="7"/>
        <v>0</v>
      </c>
    </row>
    <row r="79" spans="1:16" ht="102">
      <c r="A79" s="1" t="s">
        <v>112</v>
      </c>
      <c r="B79" s="13" t="s">
        <v>211</v>
      </c>
      <c r="C79" s="28" t="s">
        <v>213</v>
      </c>
      <c r="D79" s="3" t="s">
        <v>212</v>
      </c>
      <c r="E79" s="56" t="s">
        <v>30</v>
      </c>
      <c r="F79" s="21">
        <v>7</v>
      </c>
      <c r="G79" s="22"/>
      <c r="H79" s="22"/>
      <c r="I79" s="22"/>
      <c r="J79" s="22"/>
      <c r="K79" s="231">
        <v>0</v>
      </c>
      <c r="L79" s="23">
        <v>0</v>
      </c>
      <c r="M79" s="232">
        <f t="shared" si="4"/>
        <v>0</v>
      </c>
      <c r="N79" s="232">
        <f t="shared" si="5"/>
        <v>0</v>
      </c>
      <c r="O79" s="41">
        <f t="shared" si="6"/>
        <v>0</v>
      </c>
      <c r="P79" s="41">
        <f t="shared" si="7"/>
        <v>0</v>
      </c>
    </row>
    <row r="80" spans="1:16" ht="51">
      <c r="A80" s="1" t="s">
        <v>115</v>
      </c>
      <c r="B80" s="13" t="s">
        <v>214</v>
      </c>
      <c r="C80" s="35" t="s">
        <v>216</v>
      </c>
      <c r="D80" s="34" t="s">
        <v>215</v>
      </c>
      <c r="E80" s="99" t="s">
        <v>90</v>
      </c>
      <c r="F80" s="37">
        <v>2</v>
      </c>
      <c r="G80" s="22"/>
      <c r="H80" s="22"/>
      <c r="I80" s="22"/>
      <c r="J80" s="22"/>
      <c r="K80" s="231">
        <v>0</v>
      </c>
      <c r="L80" s="23">
        <v>0</v>
      </c>
      <c r="M80" s="232">
        <f t="shared" si="4"/>
        <v>0</v>
      </c>
      <c r="N80" s="232">
        <f t="shared" si="5"/>
        <v>0</v>
      </c>
      <c r="O80" s="41">
        <f t="shared" si="6"/>
        <v>0</v>
      </c>
      <c r="P80" s="41">
        <f t="shared" si="7"/>
        <v>0</v>
      </c>
    </row>
    <row r="81" spans="1:17" ht="102">
      <c r="A81" s="1" t="s">
        <v>217</v>
      </c>
      <c r="B81" s="2" t="s">
        <v>218</v>
      </c>
      <c r="C81" s="28" t="s">
        <v>220</v>
      </c>
      <c r="D81" s="3" t="s">
        <v>219</v>
      </c>
      <c r="E81" s="56" t="s">
        <v>17</v>
      </c>
      <c r="F81" s="21">
        <v>25</v>
      </c>
      <c r="G81" s="22"/>
      <c r="H81" s="22"/>
      <c r="I81" s="22"/>
      <c r="J81" s="22"/>
      <c r="K81" s="231">
        <v>0</v>
      </c>
      <c r="L81" s="23">
        <v>0</v>
      </c>
      <c r="M81" s="232">
        <f t="shared" si="4"/>
        <v>0</v>
      </c>
      <c r="N81" s="232">
        <f t="shared" si="5"/>
        <v>0</v>
      </c>
      <c r="O81" s="41">
        <f t="shared" si="6"/>
        <v>0</v>
      </c>
      <c r="P81" s="41">
        <f t="shared" si="7"/>
        <v>0</v>
      </c>
    </row>
    <row r="82" spans="1:17" ht="102">
      <c r="A82" s="1" t="s">
        <v>118</v>
      </c>
      <c r="B82" s="13" t="s">
        <v>1210</v>
      </c>
      <c r="C82" s="28" t="s">
        <v>222</v>
      </c>
      <c r="D82" s="3" t="s">
        <v>221</v>
      </c>
      <c r="E82" s="56" t="s">
        <v>17</v>
      </c>
      <c r="F82" s="21">
        <v>7</v>
      </c>
      <c r="G82" s="22"/>
      <c r="H82" s="22"/>
      <c r="I82" s="22"/>
      <c r="J82" s="22"/>
      <c r="K82" s="231">
        <v>0</v>
      </c>
      <c r="L82" s="23">
        <v>0</v>
      </c>
      <c r="M82" s="232">
        <f t="shared" si="4"/>
        <v>0</v>
      </c>
      <c r="N82" s="232">
        <f t="shared" si="5"/>
        <v>0</v>
      </c>
      <c r="O82" s="41">
        <f t="shared" si="6"/>
        <v>0</v>
      </c>
      <c r="P82" s="41">
        <f t="shared" si="7"/>
        <v>0</v>
      </c>
    </row>
    <row r="83" spans="1:17" ht="63.75">
      <c r="A83" s="1" t="s">
        <v>122</v>
      </c>
      <c r="B83" s="2" t="s">
        <v>223</v>
      </c>
      <c r="C83" s="28" t="s">
        <v>225</v>
      </c>
      <c r="D83" s="25" t="s">
        <v>224</v>
      </c>
      <c r="E83" s="85" t="s">
        <v>17</v>
      </c>
      <c r="F83" s="30">
        <v>1</v>
      </c>
      <c r="G83" s="31"/>
      <c r="H83" s="31"/>
      <c r="I83" s="31"/>
      <c r="J83" s="31"/>
      <c r="K83" s="231">
        <v>0</v>
      </c>
      <c r="L83" s="23">
        <v>0</v>
      </c>
      <c r="M83" s="232">
        <f t="shared" si="4"/>
        <v>0</v>
      </c>
      <c r="N83" s="232">
        <f t="shared" si="5"/>
        <v>0</v>
      </c>
      <c r="O83" s="41">
        <f t="shared" si="6"/>
        <v>0</v>
      </c>
      <c r="P83" s="41">
        <f t="shared" si="7"/>
        <v>0</v>
      </c>
    </row>
    <row r="84" spans="1:17" ht="153">
      <c r="A84" s="1" t="s">
        <v>126</v>
      </c>
      <c r="B84" s="13" t="s">
        <v>226</v>
      </c>
      <c r="C84" s="38" t="s">
        <v>228</v>
      </c>
      <c r="D84" s="3" t="s">
        <v>227</v>
      </c>
      <c r="E84" s="56" t="s">
        <v>17</v>
      </c>
      <c r="F84" s="21">
        <v>25</v>
      </c>
      <c r="G84" s="22"/>
      <c r="H84" s="22"/>
      <c r="I84" s="22"/>
      <c r="J84" s="22"/>
      <c r="K84" s="231">
        <v>0</v>
      </c>
      <c r="L84" s="23">
        <v>0</v>
      </c>
      <c r="M84" s="232">
        <f t="shared" si="4"/>
        <v>0</v>
      </c>
      <c r="N84" s="232">
        <f t="shared" si="5"/>
        <v>0</v>
      </c>
      <c r="O84" s="41">
        <f t="shared" si="6"/>
        <v>0</v>
      </c>
      <c r="P84" s="41">
        <f t="shared" si="7"/>
        <v>0</v>
      </c>
    </row>
    <row r="85" spans="1:17" ht="38.25">
      <c r="A85" s="1" t="s">
        <v>229</v>
      </c>
      <c r="B85" s="2" t="s">
        <v>230</v>
      </c>
      <c r="C85" s="28" t="s">
        <v>232</v>
      </c>
      <c r="D85" s="3" t="s">
        <v>231</v>
      </c>
      <c r="E85" s="56" t="s">
        <v>17</v>
      </c>
      <c r="F85" s="21">
        <v>10</v>
      </c>
      <c r="G85" s="22"/>
      <c r="H85" s="22"/>
      <c r="I85" s="22"/>
      <c r="J85" s="22"/>
      <c r="K85" s="231">
        <v>0</v>
      </c>
      <c r="L85" s="23">
        <v>0</v>
      </c>
      <c r="M85" s="232">
        <f t="shared" si="4"/>
        <v>0</v>
      </c>
      <c r="N85" s="232">
        <f t="shared" si="5"/>
        <v>0</v>
      </c>
      <c r="O85" s="41">
        <f t="shared" si="6"/>
        <v>0</v>
      </c>
      <c r="P85" s="41">
        <f t="shared" si="7"/>
        <v>0</v>
      </c>
    </row>
    <row r="86" spans="1:17" ht="15.75">
      <c r="A86" s="251" t="s">
        <v>1196</v>
      </c>
      <c r="B86" s="252"/>
      <c r="C86" s="252"/>
      <c r="D86" s="252"/>
      <c r="E86" s="252"/>
      <c r="F86" s="252"/>
      <c r="G86" s="252"/>
      <c r="H86" s="252"/>
      <c r="I86" s="252"/>
      <c r="J86" s="252"/>
      <c r="K86" s="252"/>
      <c r="L86" s="252"/>
      <c r="M86" s="252"/>
      <c r="N86" s="253"/>
      <c r="O86" s="220">
        <f>SUM(O52:O85)</f>
        <v>0</v>
      </c>
      <c r="P86" s="220">
        <f>SUM(P52:P85)</f>
        <v>0</v>
      </c>
    </row>
    <row r="87" spans="1:17" ht="15.75" thickBot="1">
      <c r="A87" s="157"/>
      <c r="B87" s="157"/>
      <c r="C87" s="157"/>
      <c r="D87" s="157"/>
      <c r="E87" s="157"/>
      <c r="F87" s="157"/>
      <c r="G87" s="157"/>
      <c r="H87" s="157"/>
      <c r="I87" s="157"/>
      <c r="J87" s="157"/>
      <c r="K87" s="157"/>
      <c r="L87" s="157"/>
      <c r="M87" s="157"/>
      <c r="N87" s="157"/>
      <c r="O87" s="176"/>
      <c r="P87" s="176"/>
      <c r="Q87" s="60"/>
    </row>
    <row r="88" spans="1:17" ht="24" customHeight="1" thickBot="1">
      <c r="A88" s="248" t="s">
        <v>1197</v>
      </c>
      <c r="B88" s="249"/>
      <c r="C88" s="250"/>
      <c r="D88" s="160"/>
      <c r="E88" s="161"/>
      <c r="F88" s="160"/>
      <c r="G88" s="162"/>
      <c r="H88" s="162"/>
      <c r="I88" s="162"/>
      <c r="J88" s="162"/>
      <c r="K88" s="162"/>
      <c r="L88" s="160"/>
      <c r="M88" s="160"/>
      <c r="N88" s="160"/>
      <c r="O88" s="160"/>
      <c r="P88" s="163"/>
      <c r="Q88" s="60"/>
    </row>
    <row r="89" spans="1:17" ht="51.75">
      <c r="A89" s="164" t="s">
        <v>0</v>
      </c>
      <c r="B89" s="165" t="s">
        <v>1188</v>
      </c>
      <c r="C89" s="166" t="s">
        <v>1</v>
      </c>
      <c r="D89" s="165" t="s">
        <v>1172</v>
      </c>
      <c r="E89" s="166" t="s">
        <v>1189</v>
      </c>
      <c r="F89" s="166" t="s">
        <v>2</v>
      </c>
      <c r="G89" s="167" t="s">
        <v>3</v>
      </c>
      <c r="H89" s="167" t="s">
        <v>4</v>
      </c>
      <c r="I89" s="167" t="s">
        <v>5</v>
      </c>
      <c r="J89" s="168" t="s">
        <v>6</v>
      </c>
      <c r="K89" s="166" t="s">
        <v>7</v>
      </c>
      <c r="L89" s="166" t="s">
        <v>8</v>
      </c>
      <c r="M89" s="166" t="s">
        <v>9</v>
      </c>
      <c r="N89" s="166" t="s">
        <v>10</v>
      </c>
      <c r="O89" s="166" t="s">
        <v>11</v>
      </c>
      <c r="P89" s="169" t="s">
        <v>12</v>
      </c>
    </row>
    <row r="90" spans="1:17" ht="15.75" thickBot="1">
      <c r="A90" s="170">
        <v>1</v>
      </c>
      <c r="B90" s="171">
        <v>2</v>
      </c>
      <c r="C90" s="171">
        <v>3</v>
      </c>
      <c r="D90" s="171">
        <v>4</v>
      </c>
      <c r="E90" s="172">
        <v>5</v>
      </c>
      <c r="F90" s="171">
        <v>6</v>
      </c>
      <c r="G90" s="173">
        <v>7</v>
      </c>
      <c r="H90" s="173">
        <v>8</v>
      </c>
      <c r="I90" s="173">
        <v>9</v>
      </c>
      <c r="J90" s="173">
        <v>10</v>
      </c>
      <c r="K90" s="173">
        <v>11</v>
      </c>
      <c r="L90" s="171">
        <v>12</v>
      </c>
      <c r="M90" s="171" t="s">
        <v>1190</v>
      </c>
      <c r="N90" s="171" t="s">
        <v>1191</v>
      </c>
      <c r="O90" s="171" t="s">
        <v>1192</v>
      </c>
      <c r="P90" s="174" t="s">
        <v>1193</v>
      </c>
      <c r="Q90" s="175"/>
    </row>
    <row r="91" spans="1:17" ht="102">
      <c r="A91" s="1" t="s">
        <v>13</v>
      </c>
      <c r="B91" s="2" t="s">
        <v>233</v>
      </c>
      <c r="C91" s="39" t="s">
        <v>235</v>
      </c>
      <c r="D91" s="3" t="s">
        <v>234</v>
      </c>
      <c r="E91" s="56" t="s">
        <v>30</v>
      </c>
      <c r="F91" s="40">
        <v>32</v>
      </c>
      <c r="G91" s="22"/>
      <c r="H91" s="22"/>
      <c r="I91" s="22"/>
      <c r="J91" s="22"/>
      <c r="K91" s="231">
        <v>0</v>
      </c>
      <c r="L91" s="23">
        <v>0</v>
      </c>
      <c r="M91" s="232">
        <f t="shared" ref="M91:M101" si="8">L91/100*K91</f>
        <v>0</v>
      </c>
      <c r="N91" s="232">
        <f>K91+M91</f>
        <v>0</v>
      </c>
      <c r="O91" s="41">
        <f>F91*K91</f>
        <v>0</v>
      </c>
      <c r="P91" s="41">
        <f>F91*N91</f>
        <v>0</v>
      </c>
    </row>
    <row r="92" spans="1:17" ht="114.75">
      <c r="A92" s="1" t="s">
        <v>18</v>
      </c>
      <c r="B92" s="2" t="s">
        <v>1213</v>
      </c>
      <c r="C92" s="39" t="s">
        <v>1211</v>
      </c>
      <c r="D92" s="3" t="s">
        <v>1212</v>
      </c>
      <c r="E92" s="56" t="s">
        <v>30</v>
      </c>
      <c r="F92" s="40">
        <v>76</v>
      </c>
      <c r="G92" s="22"/>
      <c r="H92" s="22"/>
      <c r="I92" s="22"/>
      <c r="J92" s="22"/>
      <c r="K92" s="231">
        <v>0</v>
      </c>
      <c r="L92" s="23">
        <v>0</v>
      </c>
      <c r="M92" s="232">
        <f t="shared" si="8"/>
        <v>0</v>
      </c>
      <c r="N92" s="232">
        <f t="shared" ref="N92:N93" si="9">K92+M92</f>
        <v>0</v>
      </c>
      <c r="O92" s="41">
        <f t="shared" ref="O92:O93" si="10">F92*K92</f>
        <v>0</v>
      </c>
      <c r="P92" s="41">
        <f t="shared" ref="P92:P93" si="11">F92*N92</f>
        <v>0</v>
      </c>
    </row>
    <row r="93" spans="1:17" ht="89.25">
      <c r="A93" s="1" t="s">
        <v>22</v>
      </c>
      <c r="B93" s="2" t="s">
        <v>236</v>
      </c>
      <c r="C93" s="39" t="s">
        <v>238</v>
      </c>
      <c r="D93" s="3" t="s">
        <v>237</v>
      </c>
      <c r="E93" s="56" t="s">
        <v>30</v>
      </c>
      <c r="F93" s="40">
        <v>24</v>
      </c>
      <c r="G93" s="22"/>
      <c r="H93" s="22"/>
      <c r="I93" s="22"/>
      <c r="J93" s="22"/>
      <c r="K93" s="231">
        <v>0</v>
      </c>
      <c r="L93" s="23">
        <v>0</v>
      </c>
      <c r="M93" s="232">
        <f t="shared" si="8"/>
        <v>0</v>
      </c>
      <c r="N93" s="232">
        <f t="shared" si="9"/>
        <v>0</v>
      </c>
      <c r="O93" s="41">
        <f t="shared" si="10"/>
        <v>0</v>
      </c>
      <c r="P93" s="41">
        <f t="shared" si="11"/>
        <v>0</v>
      </c>
    </row>
    <row r="94" spans="1:17" ht="102">
      <c r="A94" s="1" t="s">
        <v>26</v>
      </c>
      <c r="B94" s="29" t="s">
        <v>1214</v>
      </c>
      <c r="C94" s="25" t="s">
        <v>240</v>
      </c>
      <c r="D94" s="28" t="s">
        <v>239</v>
      </c>
      <c r="E94" s="85" t="s">
        <v>17</v>
      </c>
      <c r="F94" s="42">
        <v>65</v>
      </c>
      <c r="G94" s="33"/>
      <c r="H94" s="33"/>
      <c r="I94" s="33"/>
      <c r="J94" s="33"/>
      <c r="K94" s="231">
        <v>0</v>
      </c>
      <c r="L94" s="23">
        <v>0</v>
      </c>
      <c r="M94" s="232">
        <f t="shared" si="8"/>
        <v>0</v>
      </c>
      <c r="N94" s="232">
        <f t="shared" ref="N94:N97" si="12">K94+M94</f>
        <v>0</v>
      </c>
      <c r="O94" s="41">
        <f t="shared" ref="O94:O97" si="13">F94*K94</f>
        <v>0</v>
      </c>
      <c r="P94" s="41">
        <f t="shared" ref="P94:P97" si="14">F94*N94</f>
        <v>0</v>
      </c>
    </row>
    <row r="95" spans="1:17" ht="102">
      <c r="A95" s="1" t="s">
        <v>31</v>
      </c>
      <c r="B95" s="29" t="s">
        <v>260</v>
      </c>
      <c r="C95" s="25" t="s">
        <v>242</v>
      </c>
      <c r="D95" s="3" t="s">
        <v>241</v>
      </c>
      <c r="E95" s="56" t="s">
        <v>17</v>
      </c>
      <c r="F95" s="40">
        <v>83</v>
      </c>
      <c r="G95" s="22"/>
      <c r="H95" s="22"/>
      <c r="I95" s="22"/>
      <c r="J95" s="22"/>
      <c r="K95" s="231">
        <v>0</v>
      </c>
      <c r="L95" s="23">
        <v>0</v>
      </c>
      <c r="M95" s="232">
        <f t="shared" si="8"/>
        <v>0</v>
      </c>
      <c r="N95" s="232">
        <f t="shared" si="12"/>
        <v>0</v>
      </c>
      <c r="O95" s="41">
        <f t="shared" si="13"/>
        <v>0</v>
      </c>
      <c r="P95" s="41">
        <f t="shared" si="14"/>
        <v>0</v>
      </c>
    </row>
    <row r="96" spans="1:17" ht="102">
      <c r="A96" s="1" t="s">
        <v>35</v>
      </c>
      <c r="B96" s="29" t="s">
        <v>1215</v>
      </c>
      <c r="C96" s="25" t="s">
        <v>244</v>
      </c>
      <c r="D96" s="3" t="s">
        <v>243</v>
      </c>
      <c r="E96" s="56" t="s">
        <v>17</v>
      </c>
      <c r="F96" s="40">
        <v>15</v>
      </c>
      <c r="G96" s="22"/>
      <c r="H96" s="22"/>
      <c r="I96" s="22"/>
      <c r="J96" s="22"/>
      <c r="K96" s="231">
        <v>0</v>
      </c>
      <c r="L96" s="23">
        <v>0</v>
      </c>
      <c r="M96" s="232">
        <f t="shared" si="8"/>
        <v>0</v>
      </c>
      <c r="N96" s="232">
        <f t="shared" si="12"/>
        <v>0</v>
      </c>
      <c r="O96" s="41">
        <f t="shared" si="13"/>
        <v>0</v>
      </c>
      <c r="P96" s="41">
        <f t="shared" si="14"/>
        <v>0</v>
      </c>
    </row>
    <row r="97" spans="1:16" ht="51">
      <c r="A97" s="1" t="s">
        <v>39</v>
      </c>
      <c r="B97" s="2" t="s">
        <v>245</v>
      </c>
      <c r="C97" s="28" t="s">
        <v>247</v>
      </c>
      <c r="D97" s="3" t="s">
        <v>246</v>
      </c>
      <c r="E97" s="56" t="s">
        <v>17</v>
      </c>
      <c r="F97" s="40">
        <v>57</v>
      </c>
      <c r="G97" s="22"/>
      <c r="H97" s="22"/>
      <c r="I97" s="22"/>
      <c r="J97" s="22"/>
      <c r="K97" s="231">
        <v>0</v>
      </c>
      <c r="L97" s="23">
        <v>0</v>
      </c>
      <c r="M97" s="232">
        <f t="shared" si="8"/>
        <v>0</v>
      </c>
      <c r="N97" s="232">
        <f t="shared" si="12"/>
        <v>0</v>
      </c>
      <c r="O97" s="41">
        <f t="shared" si="13"/>
        <v>0</v>
      </c>
      <c r="P97" s="41">
        <f t="shared" si="14"/>
        <v>0</v>
      </c>
    </row>
    <row r="98" spans="1:16" ht="76.5">
      <c r="A98" s="1" t="s">
        <v>43</v>
      </c>
      <c r="B98" s="2" t="s">
        <v>248</v>
      </c>
      <c r="C98" s="28" t="s">
        <v>250</v>
      </c>
      <c r="D98" s="3" t="s">
        <v>249</v>
      </c>
      <c r="E98" s="56" t="s">
        <v>30</v>
      </c>
      <c r="F98" s="40">
        <v>14</v>
      </c>
      <c r="G98" s="22"/>
      <c r="H98" s="22"/>
      <c r="I98" s="22"/>
      <c r="J98" s="22"/>
      <c r="K98" s="231">
        <v>0</v>
      </c>
      <c r="L98" s="23">
        <v>0</v>
      </c>
      <c r="M98" s="232">
        <f t="shared" si="8"/>
        <v>0</v>
      </c>
      <c r="N98" s="232">
        <f>K98+M98</f>
        <v>0</v>
      </c>
      <c r="O98" s="41">
        <f>F98*K98</f>
        <v>0</v>
      </c>
      <c r="P98" s="41">
        <f>F98*N98</f>
        <v>0</v>
      </c>
    </row>
    <row r="99" spans="1:16" ht="76.5">
      <c r="A99" s="1" t="s">
        <v>47</v>
      </c>
      <c r="B99" s="43" t="s">
        <v>251</v>
      </c>
      <c r="C99" s="28" t="s">
        <v>253</v>
      </c>
      <c r="D99" s="34" t="s">
        <v>252</v>
      </c>
      <c r="E99" s="56" t="s">
        <v>17</v>
      </c>
      <c r="F99" s="40">
        <v>1</v>
      </c>
      <c r="G99" s="23"/>
      <c r="H99" s="23"/>
      <c r="I99" s="23"/>
      <c r="J99" s="23"/>
      <c r="K99" s="231">
        <v>0</v>
      </c>
      <c r="L99" s="23">
        <v>0</v>
      </c>
      <c r="M99" s="232">
        <f t="shared" si="8"/>
        <v>0</v>
      </c>
      <c r="N99" s="232">
        <f t="shared" ref="N99:N100" si="15">K99+M99</f>
        <v>0</v>
      </c>
      <c r="O99" s="41">
        <f t="shared" ref="O99:O100" si="16">F99*K99</f>
        <v>0</v>
      </c>
      <c r="P99" s="41">
        <f t="shared" ref="P99:P100" si="17">F99*N99</f>
        <v>0</v>
      </c>
    </row>
    <row r="100" spans="1:16" ht="89.25">
      <c r="A100" s="1" t="s">
        <v>51</v>
      </c>
      <c r="B100" s="24" t="s">
        <v>254</v>
      </c>
      <c r="C100" s="28" t="s">
        <v>256</v>
      </c>
      <c r="D100" s="25" t="s">
        <v>255</v>
      </c>
      <c r="E100" s="148" t="s">
        <v>17</v>
      </c>
      <c r="F100" s="45">
        <v>1</v>
      </c>
      <c r="G100" s="46"/>
      <c r="H100" s="46"/>
      <c r="I100" s="46"/>
      <c r="J100" s="46"/>
      <c r="K100" s="231">
        <v>0</v>
      </c>
      <c r="L100" s="23">
        <v>0</v>
      </c>
      <c r="M100" s="232">
        <f t="shared" si="8"/>
        <v>0</v>
      </c>
      <c r="N100" s="232">
        <f t="shared" si="15"/>
        <v>0</v>
      </c>
      <c r="O100" s="41">
        <f t="shared" si="16"/>
        <v>0</v>
      </c>
      <c r="P100" s="41">
        <f t="shared" si="17"/>
        <v>0</v>
      </c>
    </row>
    <row r="101" spans="1:16" ht="63.75">
      <c r="A101" s="1" t="s">
        <v>55</v>
      </c>
      <c r="B101" s="2" t="s">
        <v>257</v>
      </c>
      <c r="C101" s="28" t="s">
        <v>259</v>
      </c>
      <c r="D101" s="25" t="s">
        <v>258</v>
      </c>
      <c r="E101" s="85" t="s">
        <v>30</v>
      </c>
      <c r="F101" s="42">
        <v>1</v>
      </c>
      <c r="G101" s="33"/>
      <c r="H101" s="33"/>
      <c r="I101" s="33"/>
      <c r="J101" s="33"/>
      <c r="K101" s="231">
        <v>0</v>
      </c>
      <c r="L101" s="23">
        <v>0</v>
      </c>
      <c r="M101" s="232">
        <f t="shared" si="8"/>
        <v>0</v>
      </c>
      <c r="N101" s="232">
        <f>K101+M101</f>
        <v>0</v>
      </c>
      <c r="O101" s="41">
        <f>F101*K101</f>
        <v>0</v>
      </c>
      <c r="P101" s="41">
        <f>F101*N101</f>
        <v>0</v>
      </c>
    </row>
    <row r="102" spans="1:16" ht="15.75">
      <c r="A102" s="255" t="s">
        <v>1196</v>
      </c>
      <c r="B102" s="256"/>
      <c r="C102" s="256"/>
      <c r="D102" s="256"/>
      <c r="E102" s="256"/>
      <c r="F102" s="256"/>
      <c r="G102" s="256"/>
      <c r="H102" s="256"/>
      <c r="I102" s="256"/>
      <c r="J102" s="256"/>
      <c r="K102" s="256"/>
      <c r="L102" s="256"/>
      <c r="M102" s="256"/>
      <c r="N102" s="257"/>
      <c r="O102" s="221">
        <f>SUM(O89:O101)</f>
        <v>0</v>
      </c>
      <c r="P102" s="221">
        <f>SUM(P89:P101)</f>
        <v>0</v>
      </c>
    </row>
    <row r="103" spans="1:16" ht="24" customHeight="1" thickBot="1">
      <c r="A103" s="177"/>
      <c r="B103" s="178"/>
      <c r="C103" s="179"/>
      <c r="D103" s="179"/>
      <c r="E103" s="157"/>
      <c r="F103" s="176"/>
      <c r="G103" s="176"/>
      <c r="H103" s="176"/>
      <c r="I103" s="176"/>
      <c r="J103" s="176"/>
      <c r="K103" s="180"/>
      <c r="L103" s="180"/>
      <c r="M103" s="180"/>
      <c r="N103" s="180"/>
      <c r="O103" s="176"/>
      <c r="P103" s="176"/>
    </row>
    <row r="104" spans="1:16" ht="24" customHeight="1" thickBot="1">
      <c r="A104" s="248" t="s">
        <v>1199</v>
      </c>
      <c r="B104" s="249"/>
      <c r="C104" s="250"/>
      <c r="D104" s="160"/>
      <c r="E104" s="161"/>
      <c r="F104" s="160"/>
      <c r="G104" s="162"/>
      <c r="H104" s="162"/>
      <c r="I104" s="162"/>
      <c r="J104" s="162"/>
      <c r="K104" s="162"/>
      <c r="L104" s="160"/>
      <c r="M104" s="160"/>
      <c r="N104" s="160"/>
      <c r="O104" s="160"/>
      <c r="P104" s="163"/>
    </row>
    <row r="105" spans="1:16" ht="57" customHeight="1">
      <c r="A105" s="164" t="s">
        <v>0</v>
      </c>
      <c r="B105" s="165" t="s">
        <v>1188</v>
      </c>
      <c r="C105" s="166" t="s">
        <v>1</v>
      </c>
      <c r="D105" s="165" t="s">
        <v>1172</v>
      </c>
      <c r="E105" s="166" t="s">
        <v>1189</v>
      </c>
      <c r="F105" s="166" t="s">
        <v>2</v>
      </c>
      <c r="G105" s="167" t="s">
        <v>3</v>
      </c>
      <c r="H105" s="167" t="s">
        <v>4</v>
      </c>
      <c r="I105" s="167" t="s">
        <v>5</v>
      </c>
      <c r="J105" s="168" t="s">
        <v>6</v>
      </c>
      <c r="K105" s="166" t="s">
        <v>7</v>
      </c>
      <c r="L105" s="166" t="s">
        <v>8</v>
      </c>
      <c r="M105" s="166" t="s">
        <v>9</v>
      </c>
      <c r="N105" s="166" t="s">
        <v>10</v>
      </c>
      <c r="O105" s="166" t="s">
        <v>11</v>
      </c>
      <c r="P105" s="169" t="s">
        <v>12</v>
      </c>
    </row>
    <row r="106" spans="1:16" ht="24.75" customHeight="1" thickBot="1">
      <c r="A106" s="170">
        <v>1</v>
      </c>
      <c r="B106" s="171">
        <v>2</v>
      </c>
      <c r="C106" s="171">
        <v>3</v>
      </c>
      <c r="D106" s="171">
        <v>4</v>
      </c>
      <c r="E106" s="172">
        <v>5</v>
      </c>
      <c r="F106" s="171">
        <v>6</v>
      </c>
      <c r="G106" s="173">
        <v>7</v>
      </c>
      <c r="H106" s="173">
        <v>8</v>
      </c>
      <c r="I106" s="173">
        <v>9</v>
      </c>
      <c r="J106" s="173">
        <v>10</v>
      </c>
      <c r="K106" s="173">
        <v>11</v>
      </c>
      <c r="L106" s="171">
        <v>12</v>
      </c>
      <c r="M106" s="171" t="s">
        <v>1190</v>
      </c>
      <c r="N106" s="171" t="s">
        <v>1191</v>
      </c>
      <c r="O106" s="171" t="s">
        <v>1192</v>
      </c>
      <c r="P106" s="174" t="s">
        <v>1193</v>
      </c>
    </row>
    <row r="107" spans="1:16" ht="102">
      <c r="A107" s="183" t="s">
        <v>13</v>
      </c>
      <c r="B107" s="225" t="s">
        <v>260</v>
      </c>
      <c r="C107" s="184" t="s">
        <v>261</v>
      </c>
      <c r="D107" s="185" t="s">
        <v>241</v>
      </c>
      <c r="E107" s="187" t="s">
        <v>17</v>
      </c>
      <c r="F107" s="186">
        <v>2</v>
      </c>
      <c r="G107" s="186"/>
      <c r="H107" s="186"/>
      <c r="I107" s="186"/>
      <c r="J107" s="186"/>
      <c r="K107" s="240">
        <v>0</v>
      </c>
      <c r="L107" s="241">
        <v>0</v>
      </c>
      <c r="M107" s="233">
        <f>L107/100*K107</f>
        <v>0</v>
      </c>
      <c r="N107" s="233">
        <f>K107+M107</f>
        <v>0</v>
      </c>
      <c r="O107" s="234">
        <f>F107*K107</f>
        <v>0</v>
      </c>
      <c r="P107" s="234">
        <f>F107*N107</f>
        <v>0</v>
      </c>
    </row>
    <row r="108" spans="1:16" ht="89.25">
      <c r="A108" s="181" t="s">
        <v>22</v>
      </c>
      <c r="B108" s="182" t="s">
        <v>262</v>
      </c>
      <c r="C108" s="44" t="s">
        <v>264</v>
      </c>
      <c r="D108" s="78" t="s">
        <v>263</v>
      </c>
      <c r="E108" s="63" t="s">
        <v>17</v>
      </c>
      <c r="F108" s="79">
        <v>4</v>
      </c>
      <c r="G108" s="80"/>
      <c r="H108" s="80"/>
      <c r="I108" s="80"/>
      <c r="J108" s="80"/>
      <c r="K108" s="240">
        <v>0</v>
      </c>
      <c r="L108" s="241">
        <v>0</v>
      </c>
      <c r="M108" s="235">
        <f t="shared" ref="M108:M133" si="18">L108/100*K108</f>
        <v>0</v>
      </c>
      <c r="N108" s="235">
        <f t="shared" ref="N108:N133" si="19">K108+M108</f>
        <v>0</v>
      </c>
      <c r="O108" s="205">
        <f t="shared" ref="O108:O133" si="20">F108*K108</f>
        <v>0</v>
      </c>
      <c r="P108" s="205">
        <f t="shared" ref="P108:P133" si="21">F108*N108</f>
        <v>0</v>
      </c>
    </row>
    <row r="109" spans="1:16" ht="63.75">
      <c r="A109" s="183" t="s">
        <v>31</v>
      </c>
      <c r="B109" s="2" t="s">
        <v>265</v>
      </c>
      <c r="C109" s="28" t="s">
        <v>267</v>
      </c>
      <c r="D109" s="3" t="s">
        <v>266</v>
      </c>
      <c r="E109" s="56" t="s">
        <v>17</v>
      </c>
      <c r="F109" s="5">
        <v>22</v>
      </c>
      <c r="G109" s="6"/>
      <c r="H109" s="6"/>
      <c r="I109" s="6"/>
      <c r="J109" s="6"/>
      <c r="K109" s="240">
        <v>0</v>
      </c>
      <c r="L109" s="241">
        <v>0</v>
      </c>
      <c r="M109" s="230">
        <f t="shared" si="18"/>
        <v>0</v>
      </c>
      <c r="N109" s="230">
        <f t="shared" si="19"/>
        <v>0</v>
      </c>
      <c r="O109" s="7">
        <f t="shared" si="20"/>
        <v>0</v>
      </c>
      <c r="P109" s="7">
        <f t="shared" si="21"/>
        <v>0</v>
      </c>
    </row>
    <row r="110" spans="1:16" ht="127.5">
      <c r="A110" s="181" t="s">
        <v>39</v>
      </c>
      <c r="B110" s="2" t="s">
        <v>268</v>
      </c>
      <c r="C110" s="49" t="s">
        <v>270</v>
      </c>
      <c r="D110" s="3" t="s">
        <v>269</v>
      </c>
      <c r="E110" s="56" t="s">
        <v>30</v>
      </c>
      <c r="F110" s="5">
        <v>32</v>
      </c>
      <c r="G110" s="6"/>
      <c r="H110" s="6"/>
      <c r="I110" s="6"/>
      <c r="J110" s="6"/>
      <c r="K110" s="240">
        <v>0</v>
      </c>
      <c r="L110" s="241">
        <v>0</v>
      </c>
      <c r="M110" s="230">
        <f t="shared" si="18"/>
        <v>0</v>
      </c>
      <c r="N110" s="230">
        <f t="shared" si="19"/>
        <v>0</v>
      </c>
      <c r="O110" s="7">
        <f t="shared" si="20"/>
        <v>0</v>
      </c>
      <c r="P110" s="7">
        <f t="shared" si="21"/>
        <v>0</v>
      </c>
    </row>
    <row r="111" spans="1:16" ht="102">
      <c r="A111" s="183" t="s">
        <v>47</v>
      </c>
      <c r="B111" s="2" t="s">
        <v>271</v>
      </c>
      <c r="C111" s="28" t="s">
        <v>273</v>
      </c>
      <c r="D111" s="3" t="s">
        <v>272</v>
      </c>
      <c r="E111" s="56" t="s">
        <v>17</v>
      </c>
      <c r="F111" s="5">
        <v>8</v>
      </c>
      <c r="G111" s="6"/>
      <c r="H111" s="6"/>
      <c r="I111" s="6"/>
      <c r="J111" s="6"/>
      <c r="K111" s="240">
        <v>0</v>
      </c>
      <c r="L111" s="241">
        <v>0</v>
      </c>
      <c r="M111" s="230">
        <f t="shared" si="18"/>
        <v>0</v>
      </c>
      <c r="N111" s="230">
        <f t="shared" si="19"/>
        <v>0</v>
      </c>
      <c r="O111" s="7">
        <f t="shared" si="20"/>
        <v>0</v>
      </c>
      <c r="P111" s="7">
        <f t="shared" si="21"/>
        <v>0</v>
      </c>
    </row>
    <row r="112" spans="1:16" ht="102">
      <c r="A112" s="181" t="s">
        <v>55</v>
      </c>
      <c r="B112" s="2" t="s">
        <v>274</v>
      </c>
      <c r="C112" s="28" t="s">
        <v>276</v>
      </c>
      <c r="D112" s="3" t="s">
        <v>275</v>
      </c>
      <c r="E112" s="56" t="s">
        <v>17</v>
      </c>
      <c r="F112" s="5">
        <v>2</v>
      </c>
      <c r="G112" s="6"/>
      <c r="H112" s="6"/>
      <c r="I112" s="6"/>
      <c r="J112" s="6"/>
      <c r="K112" s="240">
        <v>0</v>
      </c>
      <c r="L112" s="241">
        <v>0</v>
      </c>
      <c r="M112" s="230">
        <f t="shared" si="18"/>
        <v>0</v>
      </c>
      <c r="N112" s="230">
        <f t="shared" si="19"/>
        <v>0</v>
      </c>
      <c r="O112" s="7">
        <f t="shared" si="20"/>
        <v>0</v>
      </c>
      <c r="P112" s="7">
        <f t="shared" si="21"/>
        <v>0</v>
      </c>
    </row>
    <row r="113" spans="1:16" ht="51">
      <c r="A113" s="183" t="s">
        <v>63</v>
      </c>
      <c r="B113" s="2" t="s">
        <v>277</v>
      </c>
      <c r="C113" s="28" t="s">
        <v>279</v>
      </c>
      <c r="D113" s="3" t="s">
        <v>278</v>
      </c>
      <c r="E113" s="56" t="s">
        <v>17</v>
      </c>
      <c r="F113" s="5">
        <v>55</v>
      </c>
      <c r="G113" s="6"/>
      <c r="H113" s="6"/>
      <c r="I113" s="6"/>
      <c r="J113" s="6"/>
      <c r="K113" s="240">
        <v>0</v>
      </c>
      <c r="L113" s="241">
        <v>0</v>
      </c>
      <c r="M113" s="230">
        <f t="shared" si="18"/>
        <v>0</v>
      </c>
      <c r="N113" s="230">
        <f t="shared" si="19"/>
        <v>0</v>
      </c>
      <c r="O113" s="7">
        <f t="shared" si="20"/>
        <v>0</v>
      </c>
      <c r="P113" s="7">
        <f t="shared" si="21"/>
        <v>0</v>
      </c>
    </row>
    <row r="114" spans="1:16" ht="51">
      <c r="A114" s="181" t="s">
        <v>71</v>
      </c>
      <c r="B114" s="2" t="s">
        <v>280</v>
      </c>
      <c r="C114" s="28" t="s">
        <v>282</v>
      </c>
      <c r="D114" s="3" t="s">
        <v>281</v>
      </c>
      <c r="E114" s="56" t="s">
        <v>17</v>
      </c>
      <c r="F114" s="5">
        <v>53</v>
      </c>
      <c r="G114" s="6"/>
      <c r="H114" s="6"/>
      <c r="I114" s="6"/>
      <c r="J114" s="6"/>
      <c r="K114" s="240">
        <v>0</v>
      </c>
      <c r="L114" s="241">
        <v>0</v>
      </c>
      <c r="M114" s="230">
        <f t="shared" si="18"/>
        <v>0</v>
      </c>
      <c r="N114" s="230">
        <f t="shared" si="19"/>
        <v>0</v>
      </c>
      <c r="O114" s="7">
        <f t="shared" si="20"/>
        <v>0</v>
      </c>
      <c r="P114" s="7">
        <f t="shared" si="21"/>
        <v>0</v>
      </c>
    </row>
    <row r="115" spans="1:16" ht="63.75">
      <c r="A115" s="183" t="s">
        <v>78</v>
      </c>
      <c r="B115" s="2" t="s">
        <v>283</v>
      </c>
      <c r="C115" s="28" t="s">
        <v>285</v>
      </c>
      <c r="D115" s="3" t="s">
        <v>284</v>
      </c>
      <c r="E115" s="56" t="s">
        <v>17</v>
      </c>
      <c r="F115" s="5">
        <v>121</v>
      </c>
      <c r="G115" s="6"/>
      <c r="H115" s="6"/>
      <c r="I115" s="6"/>
      <c r="J115" s="6"/>
      <c r="K115" s="240">
        <v>0</v>
      </c>
      <c r="L115" s="241">
        <v>0</v>
      </c>
      <c r="M115" s="230">
        <f t="shared" si="18"/>
        <v>0</v>
      </c>
      <c r="N115" s="230">
        <f t="shared" si="19"/>
        <v>0</v>
      </c>
      <c r="O115" s="7">
        <f t="shared" si="20"/>
        <v>0</v>
      </c>
      <c r="P115" s="7">
        <f t="shared" si="21"/>
        <v>0</v>
      </c>
    </row>
    <row r="116" spans="1:16" ht="178.5">
      <c r="A116" s="181" t="s">
        <v>86</v>
      </c>
      <c r="B116" s="2" t="s">
        <v>286</v>
      </c>
      <c r="C116" s="28" t="s">
        <v>288</v>
      </c>
      <c r="D116" s="50" t="s">
        <v>287</v>
      </c>
      <c r="E116" s="149" t="s">
        <v>17</v>
      </c>
      <c r="F116" s="51">
        <v>1</v>
      </c>
      <c r="G116" s="52"/>
      <c r="H116" s="52"/>
      <c r="I116" s="52"/>
      <c r="J116" s="52"/>
      <c r="K116" s="240">
        <v>0</v>
      </c>
      <c r="L116" s="241">
        <v>0</v>
      </c>
      <c r="M116" s="230">
        <f t="shared" si="18"/>
        <v>0</v>
      </c>
      <c r="N116" s="230">
        <f t="shared" si="19"/>
        <v>0</v>
      </c>
      <c r="O116" s="7">
        <f t="shared" si="20"/>
        <v>0</v>
      </c>
      <c r="P116" s="7">
        <f t="shared" si="21"/>
        <v>0</v>
      </c>
    </row>
    <row r="117" spans="1:16" ht="178.5">
      <c r="A117" s="183" t="s">
        <v>94</v>
      </c>
      <c r="B117" s="2" t="s">
        <v>289</v>
      </c>
      <c r="C117" s="28" t="s">
        <v>291</v>
      </c>
      <c r="D117" s="140" t="s">
        <v>290</v>
      </c>
      <c r="E117" s="99" t="s">
        <v>17</v>
      </c>
      <c r="F117" s="36">
        <v>7</v>
      </c>
      <c r="G117" s="53"/>
      <c r="H117" s="53"/>
      <c r="I117" s="53"/>
      <c r="J117" s="53"/>
      <c r="K117" s="240">
        <v>0</v>
      </c>
      <c r="L117" s="241">
        <v>0</v>
      </c>
      <c r="M117" s="230">
        <f t="shared" si="18"/>
        <v>0</v>
      </c>
      <c r="N117" s="230">
        <f t="shared" si="19"/>
        <v>0</v>
      </c>
      <c r="O117" s="7">
        <f t="shared" si="20"/>
        <v>0</v>
      </c>
      <c r="P117" s="7">
        <f t="shared" si="21"/>
        <v>0</v>
      </c>
    </row>
    <row r="118" spans="1:16" ht="280.5">
      <c r="A118" s="181" t="s">
        <v>193</v>
      </c>
      <c r="B118" s="2" t="s">
        <v>292</v>
      </c>
      <c r="C118" s="28" t="s">
        <v>294</v>
      </c>
      <c r="D118" s="3" t="s">
        <v>293</v>
      </c>
      <c r="E118" s="56" t="s">
        <v>17</v>
      </c>
      <c r="F118" s="5">
        <v>85</v>
      </c>
      <c r="G118" s="6"/>
      <c r="H118" s="6"/>
      <c r="I118" s="6"/>
      <c r="J118" s="6"/>
      <c r="K118" s="240">
        <v>0</v>
      </c>
      <c r="L118" s="241">
        <v>0</v>
      </c>
      <c r="M118" s="230">
        <f t="shared" si="18"/>
        <v>0</v>
      </c>
      <c r="N118" s="230">
        <f t="shared" si="19"/>
        <v>0</v>
      </c>
      <c r="O118" s="7">
        <f t="shared" si="20"/>
        <v>0</v>
      </c>
      <c r="P118" s="7">
        <f t="shared" si="21"/>
        <v>0</v>
      </c>
    </row>
    <row r="119" spans="1:16" ht="127.5">
      <c r="A119" s="183" t="s">
        <v>105</v>
      </c>
      <c r="B119" s="29" t="s">
        <v>1216</v>
      </c>
      <c r="C119" s="25" t="s">
        <v>296</v>
      </c>
      <c r="D119" s="3" t="s">
        <v>295</v>
      </c>
      <c r="E119" s="56" t="s">
        <v>17</v>
      </c>
      <c r="F119" s="5">
        <v>78</v>
      </c>
      <c r="G119" s="6"/>
      <c r="H119" s="6"/>
      <c r="I119" s="6"/>
      <c r="J119" s="6"/>
      <c r="K119" s="240">
        <v>0</v>
      </c>
      <c r="L119" s="241">
        <v>0</v>
      </c>
      <c r="M119" s="230">
        <f t="shared" si="18"/>
        <v>0</v>
      </c>
      <c r="N119" s="230">
        <f t="shared" si="19"/>
        <v>0</v>
      </c>
      <c r="O119" s="7">
        <f t="shared" si="20"/>
        <v>0</v>
      </c>
      <c r="P119" s="7">
        <f t="shared" si="21"/>
        <v>0</v>
      </c>
    </row>
    <row r="120" spans="1:16" ht="140.25">
      <c r="A120" s="181" t="s">
        <v>204</v>
      </c>
      <c r="B120" s="29" t="s">
        <v>297</v>
      </c>
      <c r="C120" s="25" t="s">
        <v>299</v>
      </c>
      <c r="D120" s="3" t="s">
        <v>298</v>
      </c>
      <c r="E120" s="56" t="s">
        <v>17</v>
      </c>
      <c r="F120" s="5">
        <v>4</v>
      </c>
      <c r="G120" s="6"/>
      <c r="H120" s="6"/>
      <c r="I120" s="6"/>
      <c r="J120" s="6"/>
      <c r="K120" s="240">
        <v>0</v>
      </c>
      <c r="L120" s="241">
        <v>0</v>
      </c>
      <c r="M120" s="230">
        <f t="shared" si="18"/>
        <v>0</v>
      </c>
      <c r="N120" s="230">
        <f t="shared" si="19"/>
        <v>0</v>
      </c>
      <c r="O120" s="7">
        <f t="shared" si="20"/>
        <v>0</v>
      </c>
      <c r="P120" s="7">
        <f t="shared" si="21"/>
        <v>0</v>
      </c>
    </row>
    <row r="121" spans="1:16" ht="191.25">
      <c r="A121" s="183" t="s">
        <v>115</v>
      </c>
      <c r="B121" s="54" t="s">
        <v>300</v>
      </c>
      <c r="C121" s="28" t="s">
        <v>302</v>
      </c>
      <c r="D121" s="3" t="s">
        <v>301</v>
      </c>
      <c r="E121" s="56" t="s">
        <v>17</v>
      </c>
      <c r="F121" s="5">
        <v>3</v>
      </c>
      <c r="G121" s="6"/>
      <c r="H121" s="6"/>
      <c r="I121" s="6"/>
      <c r="J121" s="6"/>
      <c r="K121" s="240">
        <v>0</v>
      </c>
      <c r="L121" s="241">
        <v>0</v>
      </c>
      <c r="M121" s="230">
        <f t="shared" si="18"/>
        <v>0</v>
      </c>
      <c r="N121" s="230">
        <f t="shared" si="19"/>
        <v>0</v>
      </c>
      <c r="O121" s="7">
        <f t="shared" si="20"/>
        <v>0</v>
      </c>
      <c r="P121" s="7">
        <f t="shared" si="21"/>
        <v>0</v>
      </c>
    </row>
    <row r="122" spans="1:16" ht="191.25">
      <c r="A122" s="181" t="s">
        <v>118</v>
      </c>
      <c r="B122" s="13" t="s">
        <v>1217</v>
      </c>
      <c r="C122" s="28" t="s">
        <v>304</v>
      </c>
      <c r="D122" s="3" t="s">
        <v>303</v>
      </c>
      <c r="E122" s="56" t="s">
        <v>17</v>
      </c>
      <c r="F122" s="5">
        <v>7</v>
      </c>
      <c r="G122" s="6"/>
      <c r="H122" s="6"/>
      <c r="I122" s="6"/>
      <c r="J122" s="6"/>
      <c r="K122" s="240">
        <v>0</v>
      </c>
      <c r="L122" s="241">
        <v>0</v>
      </c>
      <c r="M122" s="230">
        <f t="shared" si="18"/>
        <v>0</v>
      </c>
      <c r="N122" s="230">
        <f t="shared" si="19"/>
        <v>0</v>
      </c>
      <c r="O122" s="7">
        <f t="shared" si="20"/>
        <v>0</v>
      </c>
      <c r="P122" s="7">
        <f t="shared" si="21"/>
        <v>0</v>
      </c>
    </row>
    <row r="123" spans="1:16" ht="191.25">
      <c r="A123" s="183" t="s">
        <v>126</v>
      </c>
      <c r="B123" s="13" t="s">
        <v>1218</v>
      </c>
      <c r="C123" s="28" t="s">
        <v>306</v>
      </c>
      <c r="D123" s="3" t="s">
        <v>305</v>
      </c>
      <c r="E123" s="56" t="s">
        <v>17</v>
      </c>
      <c r="F123" s="5">
        <v>1</v>
      </c>
      <c r="G123" s="6"/>
      <c r="H123" s="6"/>
      <c r="I123" s="6"/>
      <c r="J123" s="6"/>
      <c r="K123" s="240">
        <v>0</v>
      </c>
      <c r="L123" s="241">
        <v>0</v>
      </c>
      <c r="M123" s="230">
        <f t="shared" si="18"/>
        <v>0</v>
      </c>
      <c r="N123" s="230">
        <f t="shared" si="19"/>
        <v>0</v>
      </c>
      <c r="O123" s="7">
        <f t="shared" si="20"/>
        <v>0</v>
      </c>
      <c r="P123" s="7">
        <f t="shared" si="21"/>
        <v>0</v>
      </c>
    </row>
    <row r="124" spans="1:16" ht="63.75">
      <c r="A124" s="181" t="s">
        <v>658</v>
      </c>
      <c r="B124" s="226" t="s">
        <v>1219</v>
      </c>
      <c r="C124" s="28" t="s">
        <v>308</v>
      </c>
      <c r="D124" s="141" t="s">
        <v>307</v>
      </c>
      <c r="E124" s="99" t="s">
        <v>17</v>
      </c>
      <c r="F124" s="36">
        <v>1</v>
      </c>
      <c r="G124" s="5"/>
      <c r="H124" s="5"/>
      <c r="I124" s="5"/>
      <c r="J124" s="5"/>
      <c r="K124" s="240">
        <v>0</v>
      </c>
      <c r="L124" s="241">
        <v>0</v>
      </c>
      <c r="M124" s="230">
        <f t="shared" si="18"/>
        <v>0</v>
      </c>
      <c r="N124" s="230">
        <f t="shared" si="19"/>
        <v>0</v>
      </c>
      <c r="O124" s="7">
        <f t="shared" si="20"/>
        <v>0</v>
      </c>
      <c r="P124" s="7">
        <f t="shared" si="21"/>
        <v>0</v>
      </c>
    </row>
    <row r="125" spans="1:16" ht="191.25">
      <c r="A125" s="183" t="s">
        <v>665</v>
      </c>
      <c r="B125" s="13" t="s">
        <v>1220</v>
      </c>
      <c r="C125" s="28" t="s">
        <v>310</v>
      </c>
      <c r="D125" s="55" t="s">
        <v>309</v>
      </c>
      <c r="E125" s="56" t="s">
        <v>17</v>
      </c>
      <c r="F125" s="56">
        <v>1</v>
      </c>
      <c r="G125" s="57"/>
      <c r="H125" s="57"/>
      <c r="I125" s="57"/>
      <c r="J125" s="57"/>
      <c r="K125" s="240">
        <v>0</v>
      </c>
      <c r="L125" s="241">
        <v>0</v>
      </c>
      <c r="M125" s="230">
        <f t="shared" si="18"/>
        <v>0</v>
      </c>
      <c r="N125" s="230">
        <f t="shared" si="19"/>
        <v>0</v>
      </c>
      <c r="O125" s="7">
        <f t="shared" si="20"/>
        <v>0</v>
      </c>
      <c r="P125" s="7">
        <f t="shared" si="21"/>
        <v>0</v>
      </c>
    </row>
    <row r="126" spans="1:16" ht="191.25">
      <c r="A126" s="181" t="s">
        <v>674</v>
      </c>
      <c r="B126" s="215" t="s">
        <v>1221</v>
      </c>
      <c r="C126" s="51" t="s">
        <v>312</v>
      </c>
      <c r="D126" s="188" t="s">
        <v>311</v>
      </c>
      <c r="E126" s="58" t="s">
        <v>17</v>
      </c>
      <c r="F126" s="58">
        <v>1</v>
      </c>
      <c r="G126" s="59"/>
      <c r="H126" s="59"/>
      <c r="I126" s="59"/>
      <c r="J126" s="59"/>
      <c r="K126" s="240">
        <v>0</v>
      </c>
      <c r="L126" s="241">
        <v>0</v>
      </c>
      <c r="M126" s="236">
        <f t="shared" si="18"/>
        <v>0</v>
      </c>
      <c r="N126" s="236">
        <f t="shared" si="19"/>
        <v>0</v>
      </c>
      <c r="O126" s="213">
        <f t="shared" si="20"/>
        <v>0</v>
      </c>
      <c r="P126" s="213">
        <f t="shared" si="21"/>
        <v>0</v>
      </c>
    </row>
    <row r="127" spans="1:16" ht="60">
      <c r="A127" s="183" t="s">
        <v>681</v>
      </c>
      <c r="B127" s="190" t="s">
        <v>313</v>
      </c>
      <c r="C127" s="191" t="s">
        <v>315</v>
      </c>
      <c r="D127" s="192" t="s">
        <v>314</v>
      </c>
      <c r="E127" s="62" t="s">
        <v>17</v>
      </c>
      <c r="F127" s="61">
        <v>25</v>
      </c>
      <c r="G127" s="62"/>
      <c r="H127" s="62"/>
      <c r="I127" s="62"/>
      <c r="J127" s="62"/>
      <c r="K127" s="240">
        <v>0</v>
      </c>
      <c r="L127" s="241">
        <v>0</v>
      </c>
      <c r="M127" s="233">
        <f t="shared" si="18"/>
        <v>0</v>
      </c>
      <c r="N127" s="233">
        <f t="shared" si="19"/>
        <v>0</v>
      </c>
      <c r="O127" s="234">
        <f t="shared" si="20"/>
        <v>0</v>
      </c>
      <c r="P127" s="234">
        <f t="shared" si="21"/>
        <v>0</v>
      </c>
    </row>
    <row r="128" spans="1:16" ht="191.25">
      <c r="A128" s="181" t="s">
        <v>689</v>
      </c>
      <c r="B128" s="77" t="s">
        <v>316</v>
      </c>
      <c r="C128" s="44" t="s">
        <v>318</v>
      </c>
      <c r="D128" s="189" t="s">
        <v>317</v>
      </c>
      <c r="E128" s="63" t="s">
        <v>17</v>
      </c>
      <c r="F128" s="63">
        <v>1</v>
      </c>
      <c r="G128" s="64"/>
      <c r="H128" s="64"/>
      <c r="I128" s="64"/>
      <c r="J128" s="64"/>
      <c r="K128" s="240">
        <v>0</v>
      </c>
      <c r="L128" s="241">
        <v>0</v>
      </c>
      <c r="M128" s="235">
        <f t="shared" si="18"/>
        <v>0</v>
      </c>
      <c r="N128" s="235">
        <f t="shared" si="19"/>
        <v>0</v>
      </c>
      <c r="O128" s="205">
        <f t="shared" si="20"/>
        <v>0</v>
      </c>
      <c r="P128" s="205">
        <f t="shared" si="21"/>
        <v>0</v>
      </c>
    </row>
    <row r="129" spans="1:16" ht="229.5">
      <c r="A129" s="183" t="s">
        <v>697</v>
      </c>
      <c r="B129" s="2" t="s">
        <v>319</v>
      </c>
      <c r="C129" s="28" t="s">
        <v>321</v>
      </c>
      <c r="D129" s="65" t="s">
        <v>320</v>
      </c>
      <c r="E129" s="56" t="s">
        <v>17</v>
      </c>
      <c r="F129" s="56">
        <v>1</v>
      </c>
      <c r="G129" s="57"/>
      <c r="H129" s="57"/>
      <c r="I129" s="57"/>
      <c r="J129" s="57"/>
      <c r="K129" s="240">
        <v>0</v>
      </c>
      <c r="L129" s="241">
        <v>0</v>
      </c>
      <c r="M129" s="230">
        <f t="shared" si="18"/>
        <v>0</v>
      </c>
      <c r="N129" s="230">
        <f t="shared" si="19"/>
        <v>0</v>
      </c>
      <c r="O129" s="7">
        <f t="shared" si="20"/>
        <v>0</v>
      </c>
      <c r="P129" s="7">
        <f t="shared" si="21"/>
        <v>0</v>
      </c>
    </row>
    <row r="130" spans="1:16" ht="229.5">
      <c r="A130" s="181" t="s">
        <v>705</v>
      </c>
      <c r="B130" s="2" t="s">
        <v>322</v>
      </c>
      <c r="C130" s="28" t="s">
        <v>324</v>
      </c>
      <c r="D130" s="65" t="s">
        <v>323</v>
      </c>
      <c r="E130" s="56" t="s">
        <v>17</v>
      </c>
      <c r="F130" s="56">
        <v>1</v>
      </c>
      <c r="G130" s="57"/>
      <c r="H130" s="57"/>
      <c r="I130" s="57"/>
      <c r="J130" s="57"/>
      <c r="K130" s="240">
        <v>0</v>
      </c>
      <c r="L130" s="241">
        <v>0</v>
      </c>
      <c r="M130" s="230">
        <f t="shared" si="18"/>
        <v>0</v>
      </c>
      <c r="N130" s="230">
        <f t="shared" si="19"/>
        <v>0</v>
      </c>
      <c r="O130" s="7">
        <f t="shared" si="20"/>
        <v>0</v>
      </c>
      <c r="P130" s="7">
        <f t="shared" si="21"/>
        <v>0</v>
      </c>
    </row>
    <row r="131" spans="1:16" ht="229.5">
      <c r="A131" s="183" t="s">
        <v>713</v>
      </c>
      <c r="B131" s="2" t="s">
        <v>325</v>
      </c>
      <c r="C131" s="28" t="s">
        <v>327</v>
      </c>
      <c r="D131" s="65" t="s">
        <v>326</v>
      </c>
      <c r="E131" s="56" t="s">
        <v>17</v>
      </c>
      <c r="F131" s="56">
        <v>1</v>
      </c>
      <c r="G131" s="57"/>
      <c r="H131" s="57"/>
      <c r="I131" s="57"/>
      <c r="J131" s="57"/>
      <c r="K131" s="240">
        <v>0</v>
      </c>
      <c r="L131" s="241">
        <v>0</v>
      </c>
      <c r="M131" s="230">
        <f t="shared" si="18"/>
        <v>0</v>
      </c>
      <c r="N131" s="230">
        <f t="shared" si="19"/>
        <v>0</v>
      </c>
      <c r="O131" s="7">
        <f t="shared" si="20"/>
        <v>0</v>
      </c>
      <c r="P131" s="7">
        <f t="shared" si="21"/>
        <v>0</v>
      </c>
    </row>
    <row r="132" spans="1:16" ht="242.25">
      <c r="A132" s="181" t="s">
        <v>721</v>
      </c>
      <c r="B132" s="2" t="s">
        <v>328</v>
      </c>
      <c r="C132" s="28" t="s">
        <v>330</v>
      </c>
      <c r="D132" s="65" t="s">
        <v>329</v>
      </c>
      <c r="E132" s="42" t="s">
        <v>17</v>
      </c>
      <c r="F132" s="56">
        <v>1</v>
      </c>
      <c r="G132" s="57"/>
      <c r="H132" s="57"/>
      <c r="I132" s="57"/>
      <c r="J132" s="57"/>
      <c r="K132" s="240">
        <v>0</v>
      </c>
      <c r="L132" s="241">
        <v>0</v>
      </c>
      <c r="M132" s="230">
        <f t="shared" si="18"/>
        <v>0</v>
      </c>
      <c r="N132" s="230">
        <f t="shared" si="19"/>
        <v>0</v>
      </c>
      <c r="O132" s="7">
        <f t="shared" si="20"/>
        <v>0</v>
      </c>
      <c r="P132" s="7">
        <f t="shared" si="21"/>
        <v>0</v>
      </c>
    </row>
    <row r="133" spans="1:16" ht="102">
      <c r="A133" s="181" t="s">
        <v>725</v>
      </c>
      <c r="B133" s="2" t="s">
        <v>331</v>
      </c>
      <c r="C133" s="28" t="s">
        <v>333</v>
      </c>
      <c r="D133" s="142" t="s">
        <v>332</v>
      </c>
      <c r="E133" s="150" t="s">
        <v>17</v>
      </c>
      <c r="F133" s="11">
        <v>87</v>
      </c>
      <c r="G133" s="67"/>
      <c r="H133" s="67"/>
      <c r="I133" s="67"/>
      <c r="J133" s="67"/>
      <c r="K133" s="240">
        <v>0</v>
      </c>
      <c r="L133" s="241">
        <v>0</v>
      </c>
      <c r="M133" s="230">
        <f t="shared" si="18"/>
        <v>0</v>
      </c>
      <c r="N133" s="230">
        <f t="shared" si="19"/>
        <v>0</v>
      </c>
      <c r="O133" s="7">
        <f t="shared" si="20"/>
        <v>0</v>
      </c>
      <c r="P133" s="7">
        <f t="shared" si="21"/>
        <v>0</v>
      </c>
    </row>
    <row r="134" spans="1:16" ht="15.75">
      <c r="A134" s="251" t="s">
        <v>1196</v>
      </c>
      <c r="B134" s="252"/>
      <c r="C134" s="252"/>
      <c r="D134" s="252"/>
      <c r="E134" s="252"/>
      <c r="F134" s="252"/>
      <c r="G134" s="252"/>
      <c r="H134" s="252"/>
      <c r="I134" s="252"/>
      <c r="J134" s="252"/>
      <c r="K134" s="252"/>
      <c r="L134" s="252"/>
      <c r="M134" s="252"/>
      <c r="N134" s="253"/>
      <c r="O134" s="219">
        <f>SUM(O107:O133)</f>
        <v>0</v>
      </c>
      <c r="P134" s="219">
        <f>SUM(P107:P133)</f>
        <v>0</v>
      </c>
    </row>
    <row r="135" spans="1:16" s="60" customFormat="1" ht="15.75" thickBot="1">
      <c r="A135" s="193"/>
      <c r="B135" s="193"/>
      <c r="C135" s="193"/>
      <c r="D135" s="193"/>
      <c r="E135" s="193"/>
      <c r="F135" s="193"/>
      <c r="G135" s="193"/>
      <c r="H135" s="193"/>
      <c r="I135" s="193"/>
      <c r="J135" s="193"/>
      <c r="K135" s="193"/>
      <c r="L135" s="193"/>
      <c r="M135" s="193"/>
      <c r="N135" s="194"/>
      <c r="O135" s="195"/>
      <c r="P135" s="196"/>
    </row>
    <row r="136" spans="1:16" ht="24" customHeight="1" thickBot="1">
      <c r="A136" s="248" t="s">
        <v>1200</v>
      </c>
      <c r="B136" s="249"/>
      <c r="C136" s="250"/>
      <c r="D136" s="160"/>
      <c r="E136" s="161"/>
      <c r="F136" s="160"/>
      <c r="G136" s="162"/>
      <c r="H136" s="162"/>
      <c r="I136" s="162"/>
      <c r="J136" s="162"/>
      <c r="K136" s="162"/>
      <c r="L136" s="160"/>
      <c r="M136" s="160"/>
      <c r="N136" s="160"/>
      <c r="O136" s="160"/>
      <c r="P136" s="163"/>
    </row>
    <row r="137" spans="1:16" ht="51.75">
      <c r="A137" s="164" t="s">
        <v>0</v>
      </c>
      <c r="B137" s="165" t="s">
        <v>1188</v>
      </c>
      <c r="C137" s="166" t="s">
        <v>1</v>
      </c>
      <c r="D137" s="165" t="s">
        <v>1172</v>
      </c>
      <c r="E137" s="166" t="s">
        <v>1189</v>
      </c>
      <c r="F137" s="166" t="s">
        <v>2</v>
      </c>
      <c r="G137" s="167" t="s">
        <v>3</v>
      </c>
      <c r="H137" s="167" t="s">
        <v>4</v>
      </c>
      <c r="I137" s="167" t="s">
        <v>5</v>
      </c>
      <c r="J137" s="168" t="s">
        <v>6</v>
      </c>
      <c r="K137" s="166" t="s">
        <v>7</v>
      </c>
      <c r="L137" s="166" t="s">
        <v>8</v>
      </c>
      <c r="M137" s="166" t="s">
        <v>9</v>
      </c>
      <c r="N137" s="166" t="s">
        <v>10</v>
      </c>
      <c r="O137" s="166" t="s">
        <v>11</v>
      </c>
      <c r="P137" s="169" t="s">
        <v>12</v>
      </c>
    </row>
    <row r="138" spans="1:16" ht="15.75" thickBot="1">
      <c r="A138" s="170">
        <v>1</v>
      </c>
      <c r="B138" s="171">
        <v>2</v>
      </c>
      <c r="C138" s="171">
        <v>3</v>
      </c>
      <c r="D138" s="171">
        <v>4</v>
      </c>
      <c r="E138" s="172">
        <v>5</v>
      </c>
      <c r="F138" s="171">
        <v>6</v>
      </c>
      <c r="G138" s="173">
        <v>7</v>
      </c>
      <c r="H138" s="173">
        <v>8</v>
      </c>
      <c r="I138" s="173">
        <v>9</v>
      </c>
      <c r="J138" s="173">
        <v>10</v>
      </c>
      <c r="K138" s="173">
        <v>11</v>
      </c>
      <c r="L138" s="171">
        <v>12</v>
      </c>
      <c r="M138" s="171" t="s">
        <v>1190</v>
      </c>
      <c r="N138" s="171" t="s">
        <v>1191</v>
      </c>
      <c r="O138" s="171" t="s">
        <v>1192</v>
      </c>
      <c r="P138" s="174" t="s">
        <v>1193</v>
      </c>
    </row>
    <row r="139" spans="1:16" ht="191.25">
      <c r="A139" s="1" t="s">
        <v>13</v>
      </c>
      <c r="B139" s="2" t="s">
        <v>334</v>
      </c>
      <c r="C139" s="39" t="s">
        <v>336</v>
      </c>
      <c r="D139" s="3" t="s">
        <v>335</v>
      </c>
      <c r="E139" s="56" t="s">
        <v>17</v>
      </c>
      <c r="F139" s="5">
        <v>3</v>
      </c>
      <c r="G139" s="6"/>
      <c r="H139" s="6"/>
      <c r="I139" s="6"/>
      <c r="J139" s="6"/>
      <c r="K139" s="231">
        <v>0</v>
      </c>
      <c r="L139" s="23">
        <v>0</v>
      </c>
      <c r="M139" s="230">
        <f>L139/100*K139</f>
        <v>0</v>
      </c>
      <c r="N139" s="230">
        <f>K139+M139</f>
        <v>0</v>
      </c>
      <c r="O139" s="7">
        <f>F139*K139</f>
        <v>0</v>
      </c>
      <c r="P139" s="7">
        <f>F139*N139</f>
        <v>0</v>
      </c>
    </row>
    <row r="140" spans="1:16" ht="165.75">
      <c r="A140" s="1" t="s">
        <v>18</v>
      </c>
      <c r="B140" s="2" t="s">
        <v>337</v>
      </c>
      <c r="C140" s="39" t="s">
        <v>339</v>
      </c>
      <c r="D140" s="3" t="s">
        <v>338</v>
      </c>
      <c r="E140" s="56" t="s">
        <v>17</v>
      </c>
      <c r="F140" s="5">
        <v>40</v>
      </c>
      <c r="G140" s="6"/>
      <c r="H140" s="6"/>
      <c r="I140" s="6"/>
      <c r="J140" s="6"/>
      <c r="K140" s="231">
        <v>0</v>
      </c>
      <c r="L140" s="23">
        <v>0</v>
      </c>
      <c r="M140" s="230">
        <f>L140/100*K140</f>
        <v>0</v>
      </c>
      <c r="N140" s="230">
        <f>K140+M140</f>
        <v>0</v>
      </c>
      <c r="O140" s="7">
        <f>F140*K140</f>
        <v>0</v>
      </c>
      <c r="P140" s="7">
        <f>F140*N140</f>
        <v>0</v>
      </c>
    </row>
    <row r="141" spans="1:16" ht="165.75">
      <c r="A141" s="1" t="s">
        <v>22</v>
      </c>
      <c r="B141" s="2" t="s">
        <v>340</v>
      </c>
      <c r="C141" s="39" t="s">
        <v>342</v>
      </c>
      <c r="D141" s="3" t="s">
        <v>341</v>
      </c>
      <c r="E141" s="56" t="s">
        <v>17</v>
      </c>
      <c r="F141" s="5">
        <v>1</v>
      </c>
      <c r="G141" s="6"/>
      <c r="H141" s="6"/>
      <c r="I141" s="6"/>
      <c r="J141" s="6"/>
      <c r="K141" s="231">
        <v>0</v>
      </c>
      <c r="L141" s="23">
        <v>0</v>
      </c>
      <c r="M141" s="230">
        <f>L141/100*K141</f>
        <v>0</v>
      </c>
      <c r="N141" s="230">
        <f>K141+M141</f>
        <v>0</v>
      </c>
      <c r="O141" s="7">
        <f>F141*K141</f>
        <v>0</v>
      </c>
      <c r="P141" s="7">
        <f>F141*N141</f>
        <v>0</v>
      </c>
    </row>
    <row r="142" spans="1:16" ht="191.25">
      <c r="A142" s="1" t="s">
        <v>26</v>
      </c>
      <c r="B142" s="2" t="s">
        <v>343</v>
      </c>
      <c r="C142" s="39" t="s">
        <v>345</v>
      </c>
      <c r="D142" s="3" t="s">
        <v>344</v>
      </c>
      <c r="E142" s="56" t="s">
        <v>17</v>
      </c>
      <c r="F142" s="5">
        <v>40</v>
      </c>
      <c r="G142" s="6"/>
      <c r="H142" s="6"/>
      <c r="I142" s="6"/>
      <c r="J142" s="6"/>
      <c r="K142" s="231">
        <v>0</v>
      </c>
      <c r="L142" s="23">
        <v>0</v>
      </c>
      <c r="M142" s="230">
        <f>L142/100*K142</f>
        <v>0</v>
      </c>
      <c r="N142" s="230">
        <f>K142+M142</f>
        <v>0</v>
      </c>
      <c r="O142" s="7">
        <f>F142*K142</f>
        <v>0</v>
      </c>
      <c r="P142" s="7">
        <f>F142*N142</f>
        <v>0</v>
      </c>
    </row>
    <row r="143" spans="1:16" ht="191.25">
      <c r="A143" s="1" t="s">
        <v>31</v>
      </c>
      <c r="B143" s="2" t="s">
        <v>346</v>
      </c>
      <c r="C143" s="39" t="s">
        <v>348</v>
      </c>
      <c r="D143" s="3" t="s">
        <v>347</v>
      </c>
      <c r="E143" s="56" t="s">
        <v>17</v>
      </c>
      <c r="F143" s="5">
        <v>1</v>
      </c>
      <c r="G143" s="6"/>
      <c r="H143" s="6"/>
      <c r="I143" s="6"/>
      <c r="J143" s="6"/>
      <c r="K143" s="231">
        <v>0</v>
      </c>
      <c r="L143" s="23">
        <v>0</v>
      </c>
      <c r="M143" s="230">
        <f>L143/100*K143</f>
        <v>0</v>
      </c>
      <c r="N143" s="230">
        <f>K143+M143</f>
        <v>0</v>
      </c>
      <c r="O143" s="7">
        <f>F143*K143</f>
        <v>0</v>
      </c>
      <c r="P143" s="7">
        <f>F143*N143</f>
        <v>0</v>
      </c>
    </row>
    <row r="144" spans="1:16" ht="15.75">
      <c r="A144" s="251" t="s">
        <v>1196</v>
      </c>
      <c r="B144" s="252"/>
      <c r="C144" s="252"/>
      <c r="D144" s="252"/>
      <c r="E144" s="252"/>
      <c r="F144" s="252"/>
      <c r="G144" s="252"/>
      <c r="H144" s="252"/>
      <c r="I144" s="252"/>
      <c r="J144" s="252"/>
      <c r="K144" s="252"/>
      <c r="L144" s="252"/>
      <c r="M144" s="252"/>
      <c r="N144" s="253"/>
      <c r="O144" s="219">
        <f>+SUM(O139:O143)</f>
        <v>0</v>
      </c>
      <c r="P144" s="219">
        <f>+SUM(P139:P143)</f>
        <v>0</v>
      </c>
    </row>
    <row r="145" spans="1:16" s="60" customFormat="1" ht="15.75" thickBot="1">
      <c r="A145" s="193"/>
      <c r="B145" s="193"/>
      <c r="C145" s="193"/>
      <c r="D145" s="193"/>
      <c r="E145" s="193"/>
      <c r="F145" s="193"/>
      <c r="G145" s="193"/>
      <c r="H145" s="193"/>
      <c r="I145" s="193"/>
      <c r="J145" s="193"/>
      <c r="K145" s="193"/>
      <c r="L145" s="193"/>
      <c r="M145" s="193"/>
      <c r="N145" s="194"/>
      <c r="O145" s="195"/>
      <c r="P145" s="196"/>
    </row>
    <row r="146" spans="1:16" ht="24" customHeight="1" thickBot="1">
      <c r="A146" s="248" t="s">
        <v>1201</v>
      </c>
      <c r="B146" s="249"/>
      <c r="C146" s="250"/>
      <c r="D146" s="160"/>
      <c r="E146" s="161"/>
      <c r="F146" s="160"/>
      <c r="G146" s="162"/>
      <c r="H146" s="162"/>
      <c r="I146" s="162"/>
      <c r="J146" s="162"/>
      <c r="K146" s="162"/>
      <c r="L146" s="160"/>
      <c r="M146" s="160"/>
      <c r="N146" s="160"/>
      <c r="O146" s="160"/>
      <c r="P146" s="163"/>
    </row>
    <row r="147" spans="1:16" ht="51.75">
      <c r="A147" s="164" t="s">
        <v>0</v>
      </c>
      <c r="B147" s="165" t="s">
        <v>1188</v>
      </c>
      <c r="C147" s="166" t="s">
        <v>1</v>
      </c>
      <c r="D147" s="165" t="s">
        <v>1172</v>
      </c>
      <c r="E147" s="166" t="s">
        <v>1189</v>
      </c>
      <c r="F147" s="166" t="s">
        <v>2</v>
      </c>
      <c r="G147" s="167" t="s">
        <v>3</v>
      </c>
      <c r="H147" s="167" t="s">
        <v>4</v>
      </c>
      <c r="I147" s="167" t="s">
        <v>5</v>
      </c>
      <c r="J147" s="168" t="s">
        <v>6</v>
      </c>
      <c r="K147" s="166" t="s">
        <v>7</v>
      </c>
      <c r="L147" s="166" t="s">
        <v>8</v>
      </c>
      <c r="M147" s="166" t="s">
        <v>9</v>
      </c>
      <c r="N147" s="166" t="s">
        <v>10</v>
      </c>
      <c r="O147" s="166" t="s">
        <v>11</v>
      </c>
      <c r="P147" s="169" t="s">
        <v>12</v>
      </c>
    </row>
    <row r="148" spans="1:16" ht="15.75" thickBot="1">
      <c r="A148" s="170">
        <v>1</v>
      </c>
      <c r="B148" s="171">
        <v>2</v>
      </c>
      <c r="C148" s="171">
        <v>3</v>
      </c>
      <c r="D148" s="171">
        <v>4</v>
      </c>
      <c r="E148" s="171">
        <v>5</v>
      </c>
      <c r="F148" s="171">
        <v>6</v>
      </c>
      <c r="G148" s="173">
        <v>7</v>
      </c>
      <c r="H148" s="173">
        <v>8</v>
      </c>
      <c r="I148" s="173">
        <v>9</v>
      </c>
      <c r="J148" s="173">
        <v>10</v>
      </c>
      <c r="K148" s="173">
        <v>11</v>
      </c>
      <c r="L148" s="171">
        <v>12</v>
      </c>
      <c r="M148" s="171" t="s">
        <v>1190</v>
      </c>
      <c r="N148" s="171" t="s">
        <v>1191</v>
      </c>
      <c r="O148" s="171" t="s">
        <v>1192</v>
      </c>
      <c r="P148" s="174" t="s">
        <v>1193</v>
      </c>
    </row>
    <row r="149" spans="1:16" ht="25.5">
      <c r="A149" s="1" t="s">
        <v>13</v>
      </c>
      <c r="B149" s="2" t="s">
        <v>349</v>
      </c>
      <c r="C149" s="28" t="s">
        <v>351</v>
      </c>
      <c r="D149" s="3" t="s">
        <v>350</v>
      </c>
      <c r="E149" s="56" t="s">
        <v>17</v>
      </c>
      <c r="F149" s="5">
        <v>1</v>
      </c>
      <c r="G149" s="6"/>
      <c r="H149" s="6"/>
      <c r="I149" s="6"/>
      <c r="J149" s="6"/>
      <c r="K149" s="231">
        <v>0</v>
      </c>
      <c r="L149" s="23">
        <v>0</v>
      </c>
      <c r="M149" s="232">
        <f>L149/100*K149</f>
        <v>0</v>
      </c>
      <c r="N149" s="232">
        <f>K149+M149</f>
        <v>0</v>
      </c>
      <c r="O149" s="41">
        <f>F149*K149</f>
        <v>0</v>
      </c>
      <c r="P149" s="41">
        <f>F149*N149</f>
        <v>0</v>
      </c>
    </row>
    <row r="150" spans="1:16" ht="51">
      <c r="A150" s="1" t="s">
        <v>18</v>
      </c>
      <c r="B150" s="2" t="s">
        <v>352</v>
      </c>
      <c r="C150" s="28" t="s">
        <v>354</v>
      </c>
      <c r="D150" s="3" t="s">
        <v>353</v>
      </c>
      <c r="E150" s="56" t="s">
        <v>17</v>
      </c>
      <c r="F150" s="5">
        <v>18</v>
      </c>
      <c r="G150" s="6"/>
      <c r="H150" s="6"/>
      <c r="I150" s="6"/>
      <c r="J150" s="6"/>
      <c r="K150" s="231">
        <v>0</v>
      </c>
      <c r="L150" s="23">
        <v>0</v>
      </c>
      <c r="M150" s="232">
        <f t="shared" ref="M150:M181" si="22">L150/100*K150</f>
        <v>0</v>
      </c>
      <c r="N150" s="232">
        <f t="shared" ref="N150:N181" si="23">K150+M150</f>
        <v>0</v>
      </c>
      <c r="O150" s="41">
        <f t="shared" ref="O150:O181" si="24">F150*K150</f>
        <v>0</v>
      </c>
      <c r="P150" s="41">
        <f t="shared" ref="P150:P181" si="25">F150*N150</f>
        <v>0</v>
      </c>
    </row>
    <row r="151" spans="1:16" ht="51">
      <c r="A151" s="1" t="s">
        <v>22</v>
      </c>
      <c r="B151" s="2" t="s">
        <v>355</v>
      </c>
      <c r="C151" s="28" t="s">
        <v>357</v>
      </c>
      <c r="D151" s="3" t="s">
        <v>356</v>
      </c>
      <c r="E151" s="56" t="s">
        <v>17</v>
      </c>
      <c r="F151" s="5">
        <v>3</v>
      </c>
      <c r="G151" s="6"/>
      <c r="H151" s="6"/>
      <c r="I151" s="6"/>
      <c r="J151" s="6"/>
      <c r="K151" s="231">
        <v>0</v>
      </c>
      <c r="L151" s="23">
        <v>0</v>
      </c>
      <c r="M151" s="232">
        <f t="shared" si="22"/>
        <v>0</v>
      </c>
      <c r="N151" s="232">
        <f t="shared" si="23"/>
        <v>0</v>
      </c>
      <c r="O151" s="41">
        <f t="shared" si="24"/>
        <v>0</v>
      </c>
      <c r="P151" s="41">
        <f t="shared" si="25"/>
        <v>0</v>
      </c>
    </row>
    <row r="152" spans="1:16" ht="39">
      <c r="A152" s="1" t="s">
        <v>26</v>
      </c>
      <c r="B152" s="13" t="s">
        <v>358</v>
      </c>
      <c r="C152" s="68" t="s">
        <v>360</v>
      </c>
      <c r="D152" s="3" t="s">
        <v>359</v>
      </c>
      <c r="E152" s="56" t="s">
        <v>17</v>
      </c>
      <c r="F152" s="5">
        <v>5</v>
      </c>
      <c r="G152" s="6"/>
      <c r="H152" s="6"/>
      <c r="I152" s="6"/>
      <c r="J152" s="6"/>
      <c r="K152" s="231">
        <v>0</v>
      </c>
      <c r="L152" s="23">
        <v>0</v>
      </c>
      <c r="M152" s="232">
        <f t="shared" si="22"/>
        <v>0</v>
      </c>
      <c r="N152" s="232">
        <f t="shared" si="23"/>
        <v>0</v>
      </c>
      <c r="O152" s="41">
        <f t="shared" si="24"/>
        <v>0</v>
      </c>
      <c r="P152" s="41">
        <f t="shared" si="25"/>
        <v>0</v>
      </c>
    </row>
    <row r="153" spans="1:16" ht="51">
      <c r="A153" s="1" t="s">
        <v>31</v>
      </c>
      <c r="B153" s="2" t="s">
        <v>361</v>
      </c>
      <c r="C153" s="28" t="s">
        <v>363</v>
      </c>
      <c r="D153" s="3" t="s">
        <v>362</v>
      </c>
      <c r="E153" s="56" t="s">
        <v>17</v>
      </c>
      <c r="F153" s="5">
        <v>22</v>
      </c>
      <c r="G153" s="6"/>
      <c r="H153" s="6"/>
      <c r="I153" s="6"/>
      <c r="J153" s="6"/>
      <c r="K153" s="231">
        <v>0</v>
      </c>
      <c r="L153" s="23">
        <v>0</v>
      </c>
      <c r="M153" s="232">
        <f t="shared" si="22"/>
        <v>0</v>
      </c>
      <c r="N153" s="232">
        <f t="shared" si="23"/>
        <v>0</v>
      </c>
      <c r="O153" s="41">
        <f t="shared" si="24"/>
        <v>0</v>
      </c>
      <c r="P153" s="41">
        <f t="shared" si="25"/>
        <v>0</v>
      </c>
    </row>
    <row r="154" spans="1:16" ht="51">
      <c r="A154" s="1" t="s">
        <v>35</v>
      </c>
      <c r="B154" s="2" t="s">
        <v>364</v>
      </c>
      <c r="C154" s="28" t="s">
        <v>366</v>
      </c>
      <c r="D154" s="3" t="s">
        <v>365</v>
      </c>
      <c r="E154" s="56" t="s">
        <v>17</v>
      </c>
      <c r="F154" s="5">
        <v>21</v>
      </c>
      <c r="G154" s="6"/>
      <c r="H154" s="6"/>
      <c r="I154" s="6"/>
      <c r="J154" s="6"/>
      <c r="K154" s="231">
        <v>0</v>
      </c>
      <c r="L154" s="23">
        <v>0</v>
      </c>
      <c r="M154" s="232">
        <f t="shared" si="22"/>
        <v>0</v>
      </c>
      <c r="N154" s="232">
        <f t="shared" si="23"/>
        <v>0</v>
      </c>
      <c r="O154" s="41">
        <f t="shared" si="24"/>
        <v>0</v>
      </c>
      <c r="P154" s="41">
        <f t="shared" si="25"/>
        <v>0</v>
      </c>
    </row>
    <row r="155" spans="1:16" ht="63.75">
      <c r="A155" s="1" t="s">
        <v>39</v>
      </c>
      <c r="B155" s="2" t="s">
        <v>367</v>
      </c>
      <c r="C155" s="28" t="s">
        <v>369</v>
      </c>
      <c r="D155" s="3" t="s">
        <v>368</v>
      </c>
      <c r="E155" s="56" t="s">
        <v>17</v>
      </c>
      <c r="F155" s="5">
        <v>1</v>
      </c>
      <c r="G155" s="6"/>
      <c r="H155" s="6"/>
      <c r="I155" s="6"/>
      <c r="J155" s="6"/>
      <c r="K155" s="231">
        <v>0</v>
      </c>
      <c r="L155" s="23">
        <v>0</v>
      </c>
      <c r="M155" s="232">
        <f t="shared" si="22"/>
        <v>0</v>
      </c>
      <c r="N155" s="232">
        <f t="shared" si="23"/>
        <v>0</v>
      </c>
      <c r="O155" s="41">
        <f t="shared" si="24"/>
        <v>0</v>
      </c>
      <c r="P155" s="41">
        <f t="shared" si="25"/>
        <v>0</v>
      </c>
    </row>
    <row r="156" spans="1:16" ht="51">
      <c r="A156" s="1" t="s">
        <v>43</v>
      </c>
      <c r="B156" s="2" t="s">
        <v>370</v>
      </c>
      <c r="C156" s="28" t="s">
        <v>372</v>
      </c>
      <c r="D156" s="3" t="s">
        <v>371</v>
      </c>
      <c r="E156" s="56" t="s">
        <v>17</v>
      </c>
      <c r="F156" s="5">
        <v>38</v>
      </c>
      <c r="G156" s="6"/>
      <c r="H156" s="6"/>
      <c r="I156" s="6"/>
      <c r="J156" s="6"/>
      <c r="K156" s="231">
        <v>0</v>
      </c>
      <c r="L156" s="23">
        <v>0</v>
      </c>
      <c r="M156" s="232">
        <f t="shared" si="22"/>
        <v>0</v>
      </c>
      <c r="N156" s="232">
        <f t="shared" si="23"/>
        <v>0</v>
      </c>
      <c r="O156" s="41">
        <f t="shared" si="24"/>
        <v>0</v>
      </c>
      <c r="P156" s="41">
        <f t="shared" si="25"/>
        <v>0</v>
      </c>
    </row>
    <row r="157" spans="1:16" ht="51">
      <c r="A157" s="1" t="s">
        <v>47</v>
      </c>
      <c r="B157" s="2" t="s">
        <v>373</v>
      </c>
      <c r="C157" s="28" t="s">
        <v>375</v>
      </c>
      <c r="D157" s="3" t="s">
        <v>374</v>
      </c>
      <c r="E157" s="56" t="s">
        <v>17</v>
      </c>
      <c r="F157" s="5">
        <v>8</v>
      </c>
      <c r="G157" s="6"/>
      <c r="H157" s="6"/>
      <c r="I157" s="6"/>
      <c r="J157" s="6"/>
      <c r="K157" s="231">
        <v>0</v>
      </c>
      <c r="L157" s="23">
        <v>0</v>
      </c>
      <c r="M157" s="232">
        <f t="shared" si="22"/>
        <v>0</v>
      </c>
      <c r="N157" s="232">
        <f t="shared" si="23"/>
        <v>0</v>
      </c>
      <c r="O157" s="41">
        <f t="shared" si="24"/>
        <v>0</v>
      </c>
      <c r="P157" s="41">
        <f t="shared" si="25"/>
        <v>0</v>
      </c>
    </row>
    <row r="158" spans="1:16" ht="25.5">
      <c r="A158" s="1" t="s">
        <v>51</v>
      </c>
      <c r="B158" s="13" t="s">
        <v>358</v>
      </c>
      <c r="C158" s="28" t="s">
        <v>377</v>
      </c>
      <c r="D158" s="14" t="s">
        <v>376</v>
      </c>
      <c r="E158" s="56" t="s">
        <v>17</v>
      </c>
      <c r="F158" s="5">
        <v>4</v>
      </c>
      <c r="G158" s="6"/>
      <c r="H158" s="6"/>
      <c r="I158" s="6"/>
      <c r="J158" s="6"/>
      <c r="K158" s="231">
        <v>0</v>
      </c>
      <c r="L158" s="23">
        <v>0</v>
      </c>
      <c r="M158" s="232">
        <f t="shared" si="22"/>
        <v>0</v>
      </c>
      <c r="N158" s="232">
        <f t="shared" si="23"/>
        <v>0</v>
      </c>
      <c r="O158" s="41">
        <f t="shared" si="24"/>
        <v>0</v>
      </c>
      <c r="P158" s="41">
        <f t="shared" si="25"/>
        <v>0</v>
      </c>
    </row>
    <row r="159" spans="1:16" ht="25.5">
      <c r="A159" s="1" t="s">
        <v>55</v>
      </c>
      <c r="B159" s="2" t="s">
        <v>378</v>
      </c>
      <c r="C159" s="28" t="s">
        <v>380</v>
      </c>
      <c r="D159" s="28" t="s">
        <v>379</v>
      </c>
      <c r="E159" s="56" t="s">
        <v>17</v>
      </c>
      <c r="F159" s="28">
        <v>1</v>
      </c>
      <c r="G159" s="69"/>
      <c r="H159" s="69"/>
      <c r="I159" s="69"/>
      <c r="J159" s="69"/>
      <c r="K159" s="231">
        <v>0</v>
      </c>
      <c r="L159" s="23">
        <v>0</v>
      </c>
      <c r="M159" s="232">
        <f t="shared" si="22"/>
        <v>0</v>
      </c>
      <c r="N159" s="232">
        <f t="shared" si="23"/>
        <v>0</v>
      </c>
      <c r="O159" s="41">
        <f t="shared" si="24"/>
        <v>0</v>
      </c>
      <c r="P159" s="41">
        <f t="shared" si="25"/>
        <v>0</v>
      </c>
    </row>
    <row r="160" spans="1:16" ht="26.25">
      <c r="A160" s="1" t="s">
        <v>59</v>
      </c>
      <c r="B160" s="2" t="s">
        <v>381</v>
      </c>
      <c r="C160" s="28" t="s">
        <v>383</v>
      </c>
      <c r="D160" s="3" t="s">
        <v>382</v>
      </c>
      <c r="E160" s="56" t="s">
        <v>17</v>
      </c>
      <c r="F160" s="28">
        <v>1</v>
      </c>
      <c r="G160" s="69"/>
      <c r="H160" s="69"/>
      <c r="I160" s="69"/>
      <c r="J160" s="69"/>
      <c r="K160" s="231">
        <v>0</v>
      </c>
      <c r="L160" s="23">
        <v>0</v>
      </c>
      <c r="M160" s="232">
        <f t="shared" si="22"/>
        <v>0</v>
      </c>
      <c r="N160" s="232">
        <f t="shared" si="23"/>
        <v>0</v>
      </c>
      <c r="O160" s="41">
        <f t="shared" si="24"/>
        <v>0</v>
      </c>
      <c r="P160" s="41">
        <f t="shared" si="25"/>
        <v>0</v>
      </c>
    </row>
    <row r="161" spans="1:16" ht="26.25">
      <c r="A161" s="1" t="s">
        <v>63</v>
      </c>
      <c r="B161" s="2" t="s">
        <v>384</v>
      </c>
      <c r="C161" s="28" t="s">
        <v>386</v>
      </c>
      <c r="D161" s="3" t="s">
        <v>385</v>
      </c>
      <c r="E161" s="56" t="s">
        <v>17</v>
      </c>
      <c r="F161" s="5">
        <v>6</v>
      </c>
      <c r="G161" s="6"/>
      <c r="H161" s="6"/>
      <c r="I161" s="6"/>
      <c r="J161" s="6"/>
      <c r="K161" s="231">
        <v>0</v>
      </c>
      <c r="L161" s="23">
        <v>0</v>
      </c>
      <c r="M161" s="232">
        <f t="shared" si="22"/>
        <v>0</v>
      </c>
      <c r="N161" s="232">
        <f t="shared" si="23"/>
        <v>0</v>
      </c>
      <c r="O161" s="41">
        <f t="shared" si="24"/>
        <v>0</v>
      </c>
      <c r="P161" s="41">
        <f t="shared" si="25"/>
        <v>0</v>
      </c>
    </row>
    <row r="162" spans="1:16" ht="26.25">
      <c r="A162" s="1" t="s">
        <v>67</v>
      </c>
      <c r="B162" s="2" t="s">
        <v>387</v>
      </c>
      <c r="C162" s="28" t="s">
        <v>389</v>
      </c>
      <c r="D162" s="3" t="s">
        <v>388</v>
      </c>
      <c r="E162" s="56" t="s">
        <v>17</v>
      </c>
      <c r="F162" s="5">
        <v>8</v>
      </c>
      <c r="G162" s="6"/>
      <c r="H162" s="6"/>
      <c r="I162" s="6"/>
      <c r="J162" s="6"/>
      <c r="K162" s="231">
        <v>0</v>
      </c>
      <c r="L162" s="23">
        <v>0</v>
      </c>
      <c r="M162" s="232">
        <f t="shared" si="22"/>
        <v>0</v>
      </c>
      <c r="N162" s="232">
        <f t="shared" si="23"/>
        <v>0</v>
      </c>
      <c r="O162" s="41">
        <f t="shared" si="24"/>
        <v>0</v>
      </c>
      <c r="P162" s="41">
        <f t="shared" si="25"/>
        <v>0</v>
      </c>
    </row>
    <row r="163" spans="1:16" ht="51">
      <c r="A163" s="1" t="s">
        <v>71</v>
      </c>
      <c r="B163" s="2" t="s">
        <v>390</v>
      </c>
      <c r="C163" s="28" t="s">
        <v>392</v>
      </c>
      <c r="D163" s="28" t="s">
        <v>391</v>
      </c>
      <c r="E163" s="56" t="s">
        <v>17</v>
      </c>
      <c r="F163" s="47">
        <v>2</v>
      </c>
      <c r="G163" s="48"/>
      <c r="H163" s="48"/>
      <c r="I163" s="48"/>
      <c r="J163" s="48"/>
      <c r="K163" s="231">
        <v>0</v>
      </c>
      <c r="L163" s="23">
        <v>0</v>
      </c>
      <c r="M163" s="232">
        <f t="shared" si="22"/>
        <v>0</v>
      </c>
      <c r="N163" s="232">
        <f t="shared" si="23"/>
        <v>0</v>
      </c>
      <c r="O163" s="41">
        <f t="shared" si="24"/>
        <v>0</v>
      </c>
      <c r="P163" s="41">
        <f t="shared" si="25"/>
        <v>0</v>
      </c>
    </row>
    <row r="164" spans="1:16" ht="26.25">
      <c r="A164" s="1" t="s">
        <v>74</v>
      </c>
      <c r="B164" s="2" t="s">
        <v>393</v>
      </c>
      <c r="C164" s="28" t="s">
        <v>395</v>
      </c>
      <c r="D164" s="3" t="s">
        <v>394</v>
      </c>
      <c r="E164" s="56" t="s">
        <v>17</v>
      </c>
      <c r="F164" s="5">
        <v>14</v>
      </c>
      <c r="G164" s="6"/>
      <c r="H164" s="6"/>
      <c r="I164" s="6"/>
      <c r="J164" s="6"/>
      <c r="K164" s="231">
        <v>0</v>
      </c>
      <c r="L164" s="23">
        <v>0</v>
      </c>
      <c r="M164" s="232">
        <f t="shared" si="22"/>
        <v>0</v>
      </c>
      <c r="N164" s="232">
        <f t="shared" si="23"/>
        <v>0</v>
      </c>
      <c r="O164" s="41">
        <f t="shared" si="24"/>
        <v>0</v>
      </c>
      <c r="P164" s="41">
        <f t="shared" si="25"/>
        <v>0</v>
      </c>
    </row>
    <row r="165" spans="1:16" ht="26.25">
      <c r="A165" s="1" t="s">
        <v>78</v>
      </c>
      <c r="B165" s="2" t="s">
        <v>396</v>
      </c>
      <c r="C165" s="28" t="s">
        <v>398</v>
      </c>
      <c r="D165" s="3" t="s">
        <v>397</v>
      </c>
      <c r="E165" s="56" t="s">
        <v>17</v>
      </c>
      <c r="F165" s="5">
        <v>52</v>
      </c>
      <c r="G165" s="6"/>
      <c r="H165" s="6"/>
      <c r="I165" s="6"/>
      <c r="J165" s="6"/>
      <c r="K165" s="231">
        <v>0</v>
      </c>
      <c r="L165" s="23">
        <v>0</v>
      </c>
      <c r="M165" s="232">
        <f t="shared" si="22"/>
        <v>0</v>
      </c>
      <c r="N165" s="232">
        <f t="shared" si="23"/>
        <v>0</v>
      </c>
      <c r="O165" s="41">
        <f t="shared" si="24"/>
        <v>0</v>
      </c>
      <c r="P165" s="41">
        <f t="shared" si="25"/>
        <v>0</v>
      </c>
    </row>
    <row r="166" spans="1:16" ht="26.25">
      <c r="A166" s="1" t="s">
        <v>82</v>
      </c>
      <c r="B166" s="2" t="s">
        <v>399</v>
      </c>
      <c r="C166" s="28" t="s">
        <v>401</v>
      </c>
      <c r="D166" s="3" t="s">
        <v>400</v>
      </c>
      <c r="E166" s="56" t="s">
        <v>17</v>
      </c>
      <c r="F166" s="5">
        <v>19</v>
      </c>
      <c r="G166" s="6"/>
      <c r="H166" s="6"/>
      <c r="I166" s="6"/>
      <c r="J166" s="6"/>
      <c r="K166" s="231">
        <v>0</v>
      </c>
      <c r="L166" s="23">
        <v>0</v>
      </c>
      <c r="M166" s="232">
        <f t="shared" si="22"/>
        <v>0</v>
      </c>
      <c r="N166" s="232">
        <f t="shared" si="23"/>
        <v>0</v>
      </c>
      <c r="O166" s="41">
        <f t="shared" si="24"/>
        <v>0</v>
      </c>
      <c r="P166" s="41">
        <f t="shared" si="25"/>
        <v>0</v>
      </c>
    </row>
    <row r="167" spans="1:16" ht="26.25">
      <c r="A167" s="1" t="s">
        <v>86</v>
      </c>
      <c r="B167" s="8" t="s">
        <v>402</v>
      </c>
      <c r="C167" s="25" t="s">
        <v>404</v>
      </c>
      <c r="D167" s="14" t="s">
        <v>403</v>
      </c>
      <c r="E167" s="56" t="s">
        <v>17</v>
      </c>
      <c r="F167" s="5">
        <v>17</v>
      </c>
      <c r="G167" s="6"/>
      <c r="H167" s="6"/>
      <c r="I167" s="6"/>
      <c r="J167" s="6"/>
      <c r="K167" s="231">
        <v>0</v>
      </c>
      <c r="L167" s="23">
        <v>0</v>
      </c>
      <c r="M167" s="232">
        <f t="shared" si="22"/>
        <v>0</v>
      </c>
      <c r="N167" s="232">
        <f t="shared" si="23"/>
        <v>0</v>
      </c>
      <c r="O167" s="41">
        <f t="shared" si="24"/>
        <v>0</v>
      </c>
      <c r="P167" s="41">
        <f t="shared" si="25"/>
        <v>0</v>
      </c>
    </row>
    <row r="168" spans="1:16" ht="50.25" customHeight="1">
      <c r="A168" s="1" t="s">
        <v>91</v>
      </c>
      <c r="B168" s="29" t="s">
        <v>405</v>
      </c>
      <c r="C168" s="25" t="s">
        <v>407</v>
      </c>
      <c r="D168" s="14" t="s">
        <v>406</v>
      </c>
      <c r="E168" s="56" t="s">
        <v>17</v>
      </c>
      <c r="F168" s="5">
        <v>2</v>
      </c>
      <c r="G168" s="6"/>
      <c r="H168" s="6"/>
      <c r="I168" s="6"/>
      <c r="J168" s="6"/>
      <c r="K168" s="231">
        <v>0</v>
      </c>
      <c r="L168" s="23">
        <v>0</v>
      </c>
      <c r="M168" s="232">
        <f t="shared" si="22"/>
        <v>0</v>
      </c>
      <c r="N168" s="232">
        <f t="shared" si="23"/>
        <v>0</v>
      </c>
      <c r="O168" s="41">
        <f t="shared" si="24"/>
        <v>0</v>
      </c>
      <c r="P168" s="41">
        <f t="shared" si="25"/>
        <v>0</v>
      </c>
    </row>
    <row r="169" spans="1:16" ht="51">
      <c r="A169" s="1" t="s">
        <v>94</v>
      </c>
      <c r="B169" s="2" t="s">
        <v>408</v>
      </c>
      <c r="C169" s="28" t="s">
        <v>410</v>
      </c>
      <c r="D169" s="28" t="s">
        <v>409</v>
      </c>
      <c r="E169" s="85" t="s">
        <v>30</v>
      </c>
      <c r="F169" s="28">
        <v>2</v>
      </c>
      <c r="G169" s="69"/>
      <c r="H169" s="69"/>
      <c r="I169" s="69"/>
      <c r="J169" s="69"/>
      <c r="K169" s="231">
        <v>0</v>
      </c>
      <c r="L169" s="23">
        <v>0</v>
      </c>
      <c r="M169" s="232">
        <f t="shared" si="22"/>
        <v>0</v>
      </c>
      <c r="N169" s="232">
        <f t="shared" si="23"/>
        <v>0</v>
      </c>
      <c r="O169" s="41">
        <f t="shared" si="24"/>
        <v>0</v>
      </c>
      <c r="P169" s="41">
        <f t="shared" si="25"/>
        <v>0</v>
      </c>
    </row>
    <row r="170" spans="1:16" ht="51">
      <c r="A170" s="1" t="s">
        <v>97</v>
      </c>
      <c r="B170" s="2" t="s">
        <v>411</v>
      </c>
      <c r="C170" s="28" t="s">
        <v>413</v>
      </c>
      <c r="D170" s="3" t="s">
        <v>412</v>
      </c>
      <c r="E170" s="56" t="s">
        <v>30</v>
      </c>
      <c r="F170" s="5">
        <v>7</v>
      </c>
      <c r="G170" s="6"/>
      <c r="H170" s="6"/>
      <c r="I170" s="6"/>
      <c r="J170" s="6"/>
      <c r="K170" s="231">
        <v>0</v>
      </c>
      <c r="L170" s="23">
        <v>0</v>
      </c>
      <c r="M170" s="232">
        <f t="shared" si="22"/>
        <v>0</v>
      </c>
      <c r="N170" s="232">
        <f t="shared" si="23"/>
        <v>0</v>
      </c>
      <c r="O170" s="41">
        <f t="shared" si="24"/>
        <v>0</v>
      </c>
      <c r="P170" s="41">
        <f t="shared" si="25"/>
        <v>0</v>
      </c>
    </row>
    <row r="171" spans="1:16" ht="191.25">
      <c r="A171" s="1" t="s">
        <v>193</v>
      </c>
      <c r="B171" s="2" t="s">
        <v>414</v>
      </c>
      <c r="C171" s="28" t="s">
        <v>416</v>
      </c>
      <c r="D171" s="3" t="s">
        <v>415</v>
      </c>
      <c r="E171" s="56" t="s">
        <v>17</v>
      </c>
      <c r="F171" s="5">
        <v>3</v>
      </c>
      <c r="G171" s="6"/>
      <c r="H171" s="6"/>
      <c r="I171" s="6"/>
      <c r="J171" s="6"/>
      <c r="K171" s="231">
        <v>0</v>
      </c>
      <c r="L171" s="23">
        <v>0</v>
      </c>
      <c r="M171" s="232">
        <f t="shared" si="22"/>
        <v>0</v>
      </c>
      <c r="N171" s="232">
        <f t="shared" si="23"/>
        <v>0</v>
      </c>
      <c r="O171" s="41">
        <f t="shared" si="24"/>
        <v>0</v>
      </c>
      <c r="P171" s="41">
        <f t="shared" si="25"/>
        <v>0</v>
      </c>
    </row>
    <row r="172" spans="1:16" ht="102">
      <c r="A172" s="1" t="s">
        <v>101</v>
      </c>
      <c r="B172" s="2" t="s">
        <v>417</v>
      </c>
      <c r="C172" s="28" t="s">
        <v>419</v>
      </c>
      <c r="D172" s="3" t="s">
        <v>418</v>
      </c>
      <c r="E172" s="56" t="s">
        <v>17</v>
      </c>
      <c r="F172" s="5">
        <v>27</v>
      </c>
      <c r="G172" s="6"/>
      <c r="H172" s="6"/>
      <c r="I172" s="6"/>
      <c r="J172" s="6"/>
      <c r="K172" s="231">
        <v>0</v>
      </c>
      <c r="L172" s="23">
        <v>0</v>
      </c>
      <c r="M172" s="232">
        <f t="shared" si="22"/>
        <v>0</v>
      </c>
      <c r="N172" s="232">
        <f t="shared" si="23"/>
        <v>0</v>
      </c>
      <c r="O172" s="41">
        <f t="shared" si="24"/>
        <v>0</v>
      </c>
      <c r="P172" s="41">
        <f t="shared" si="25"/>
        <v>0</v>
      </c>
    </row>
    <row r="173" spans="1:16" ht="191.25">
      <c r="A173" s="1" t="s">
        <v>105</v>
      </c>
      <c r="B173" s="2" t="s">
        <v>420</v>
      </c>
      <c r="C173" s="28" t="s">
        <v>1251</v>
      </c>
      <c r="D173" s="3" t="s">
        <v>421</v>
      </c>
      <c r="E173" s="56" t="s">
        <v>17</v>
      </c>
      <c r="F173" s="5">
        <v>36</v>
      </c>
      <c r="G173" s="6"/>
      <c r="H173" s="6"/>
      <c r="I173" s="6"/>
      <c r="J173" s="6"/>
      <c r="K173" s="231">
        <v>0</v>
      </c>
      <c r="L173" s="23">
        <v>0</v>
      </c>
      <c r="M173" s="232">
        <f t="shared" si="22"/>
        <v>0</v>
      </c>
      <c r="N173" s="232">
        <f t="shared" si="23"/>
        <v>0</v>
      </c>
      <c r="O173" s="41">
        <f t="shared" si="24"/>
        <v>0</v>
      </c>
      <c r="P173" s="41">
        <f t="shared" si="25"/>
        <v>0</v>
      </c>
    </row>
    <row r="174" spans="1:16" ht="191.25">
      <c r="A174" s="1" t="s">
        <v>109</v>
      </c>
      <c r="B174" s="2" t="s">
        <v>422</v>
      </c>
      <c r="C174" s="28" t="s">
        <v>1252</v>
      </c>
      <c r="D174" s="3" t="s">
        <v>423</v>
      </c>
      <c r="E174" s="56" t="s">
        <v>17</v>
      </c>
      <c r="F174" s="5">
        <v>17</v>
      </c>
      <c r="G174" s="6"/>
      <c r="H174" s="6"/>
      <c r="I174" s="6"/>
      <c r="J174" s="6"/>
      <c r="K174" s="231">
        <v>0</v>
      </c>
      <c r="L174" s="23">
        <v>0</v>
      </c>
      <c r="M174" s="232">
        <f t="shared" si="22"/>
        <v>0</v>
      </c>
      <c r="N174" s="232">
        <f t="shared" si="23"/>
        <v>0</v>
      </c>
      <c r="O174" s="41">
        <f t="shared" si="24"/>
        <v>0</v>
      </c>
      <c r="P174" s="41">
        <f t="shared" si="25"/>
        <v>0</v>
      </c>
    </row>
    <row r="175" spans="1:16" ht="191.25">
      <c r="A175" s="1" t="s">
        <v>204</v>
      </c>
      <c r="B175" s="2" t="s">
        <v>424</v>
      </c>
      <c r="C175" s="28" t="s">
        <v>1253</v>
      </c>
      <c r="D175" s="3" t="s">
        <v>425</v>
      </c>
      <c r="E175" s="56" t="s">
        <v>17</v>
      </c>
      <c r="F175" s="5">
        <v>16</v>
      </c>
      <c r="G175" s="6"/>
      <c r="H175" s="6"/>
      <c r="I175" s="6"/>
      <c r="J175" s="6"/>
      <c r="K175" s="231">
        <v>0</v>
      </c>
      <c r="L175" s="23">
        <v>0</v>
      </c>
      <c r="M175" s="232">
        <f t="shared" si="22"/>
        <v>0</v>
      </c>
      <c r="N175" s="232">
        <f t="shared" si="23"/>
        <v>0</v>
      </c>
      <c r="O175" s="41">
        <f t="shared" si="24"/>
        <v>0</v>
      </c>
      <c r="P175" s="41">
        <f t="shared" si="25"/>
        <v>0</v>
      </c>
    </row>
    <row r="176" spans="1:16" ht="191.25">
      <c r="A176" s="1" t="s">
        <v>112</v>
      </c>
      <c r="B176" s="70" t="s">
        <v>426</v>
      </c>
      <c r="C176" s="28" t="s">
        <v>1254</v>
      </c>
      <c r="D176" s="71" t="s">
        <v>427</v>
      </c>
      <c r="E176" s="58" t="s">
        <v>17</v>
      </c>
      <c r="F176" s="72">
        <v>4</v>
      </c>
      <c r="G176" s="73"/>
      <c r="H176" s="73"/>
      <c r="I176" s="73"/>
      <c r="J176" s="73"/>
      <c r="K176" s="231">
        <v>0</v>
      </c>
      <c r="L176" s="23">
        <v>0</v>
      </c>
      <c r="M176" s="232">
        <f t="shared" si="22"/>
        <v>0</v>
      </c>
      <c r="N176" s="232">
        <f t="shared" si="23"/>
        <v>0</v>
      </c>
      <c r="O176" s="41">
        <f t="shared" si="24"/>
        <v>0</v>
      </c>
      <c r="P176" s="41">
        <f t="shared" si="25"/>
        <v>0</v>
      </c>
    </row>
    <row r="177" spans="1:16" ht="51">
      <c r="A177" s="1" t="s">
        <v>115</v>
      </c>
      <c r="B177" s="74" t="s">
        <v>428</v>
      </c>
      <c r="C177" s="76" t="s">
        <v>430</v>
      </c>
      <c r="D177" s="75" t="s">
        <v>429</v>
      </c>
      <c r="E177" s="62" t="s">
        <v>17</v>
      </c>
      <c r="F177" s="61">
        <v>1</v>
      </c>
      <c r="G177" s="197"/>
      <c r="H177" s="197"/>
      <c r="I177" s="197"/>
      <c r="J177" s="197"/>
      <c r="K177" s="231">
        <v>0</v>
      </c>
      <c r="L177" s="23">
        <v>0</v>
      </c>
      <c r="M177" s="232">
        <f t="shared" si="22"/>
        <v>0</v>
      </c>
      <c r="N177" s="232">
        <f t="shared" si="23"/>
        <v>0</v>
      </c>
      <c r="O177" s="41">
        <f t="shared" si="24"/>
        <v>0</v>
      </c>
      <c r="P177" s="41">
        <f t="shared" si="25"/>
        <v>0</v>
      </c>
    </row>
    <row r="178" spans="1:16" ht="191.25">
      <c r="A178" s="1" t="s">
        <v>217</v>
      </c>
      <c r="B178" s="77" t="s">
        <v>431</v>
      </c>
      <c r="C178" s="28" t="s">
        <v>1255</v>
      </c>
      <c r="D178" s="78" t="s">
        <v>432</v>
      </c>
      <c r="E178" s="63" t="s">
        <v>17</v>
      </c>
      <c r="F178" s="79">
        <v>2</v>
      </c>
      <c r="G178" s="80"/>
      <c r="H178" s="80"/>
      <c r="I178" s="80"/>
      <c r="J178" s="80"/>
      <c r="K178" s="231">
        <v>0</v>
      </c>
      <c r="L178" s="23">
        <v>0</v>
      </c>
      <c r="M178" s="232">
        <f t="shared" si="22"/>
        <v>0</v>
      </c>
      <c r="N178" s="232">
        <f t="shared" si="23"/>
        <v>0</v>
      </c>
      <c r="O178" s="41">
        <f t="shared" si="24"/>
        <v>0</v>
      </c>
      <c r="P178" s="41">
        <f t="shared" si="25"/>
        <v>0</v>
      </c>
    </row>
    <row r="179" spans="1:16" ht="25.5">
      <c r="A179" s="1" t="s">
        <v>118</v>
      </c>
      <c r="B179" s="2" t="s">
        <v>433</v>
      </c>
      <c r="C179" s="28" t="s">
        <v>435</v>
      </c>
      <c r="D179" s="25" t="s">
        <v>434</v>
      </c>
      <c r="E179" s="56" t="s">
        <v>17</v>
      </c>
      <c r="F179" s="28">
        <v>2</v>
      </c>
      <c r="G179" s="69"/>
      <c r="H179" s="69"/>
      <c r="I179" s="69"/>
      <c r="J179" s="69"/>
      <c r="K179" s="231">
        <v>0</v>
      </c>
      <c r="L179" s="23">
        <v>0</v>
      </c>
      <c r="M179" s="232">
        <f t="shared" si="22"/>
        <v>0</v>
      </c>
      <c r="N179" s="232">
        <f t="shared" si="23"/>
        <v>0</v>
      </c>
      <c r="O179" s="41">
        <f t="shared" si="24"/>
        <v>0</v>
      </c>
      <c r="P179" s="41">
        <f t="shared" si="25"/>
        <v>0</v>
      </c>
    </row>
    <row r="180" spans="1:16" ht="25.5">
      <c r="A180" s="1" t="s">
        <v>122</v>
      </c>
      <c r="B180" s="2" t="s">
        <v>436</v>
      </c>
      <c r="C180" s="28" t="s">
        <v>438</v>
      </c>
      <c r="D180" s="3" t="s">
        <v>437</v>
      </c>
      <c r="E180" s="56" t="s">
        <v>17</v>
      </c>
      <c r="F180" s="5">
        <v>13</v>
      </c>
      <c r="G180" s="6"/>
      <c r="H180" s="6"/>
      <c r="I180" s="6"/>
      <c r="J180" s="6"/>
      <c r="K180" s="231">
        <v>0</v>
      </c>
      <c r="L180" s="23">
        <v>0</v>
      </c>
      <c r="M180" s="232">
        <f t="shared" si="22"/>
        <v>0</v>
      </c>
      <c r="N180" s="232">
        <f t="shared" si="23"/>
        <v>0</v>
      </c>
      <c r="O180" s="41">
        <f t="shared" si="24"/>
        <v>0</v>
      </c>
      <c r="P180" s="41">
        <f t="shared" si="25"/>
        <v>0</v>
      </c>
    </row>
    <row r="181" spans="1:16" ht="25.5">
      <c r="A181" s="1" t="s">
        <v>126</v>
      </c>
      <c r="B181" s="215" t="s">
        <v>792</v>
      </c>
      <c r="C181" s="51" t="s">
        <v>440</v>
      </c>
      <c r="D181" s="71" t="s">
        <v>439</v>
      </c>
      <c r="E181" s="58" t="s">
        <v>17</v>
      </c>
      <c r="F181" s="72">
        <v>12</v>
      </c>
      <c r="G181" s="73"/>
      <c r="H181" s="73"/>
      <c r="I181" s="73"/>
      <c r="J181" s="73"/>
      <c r="K181" s="231">
        <v>0</v>
      </c>
      <c r="L181" s="23">
        <v>0</v>
      </c>
      <c r="M181" s="237">
        <f t="shared" si="22"/>
        <v>0</v>
      </c>
      <c r="N181" s="237">
        <f t="shared" si="23"/>
        <v>0</v>
      </c>
      <c r="O181" s="200">
        <f t="shared" si="24"/>
        <v>0</v>
      </c>
      <c r="P181" s="200">
        <f t="shared" si="25"/>
        <v>0</v>
      </c>
    </row>
    <row r="182" spans="1:16" ht="15.75">
      <c r="A182" s="258" t="s">
        <v>1196</v>
      </c>
      <c r="B182" s="259"/>
      <c r="C182" s="259"/>
      <c r="D182" s="259"/>
      <c r="E182" s="259"/>
      <c r="F182" s="259"/>
      <c r="G182" s="259"/>
      <c r="H182" s="259"/>
      <c r="I182" s="259"/>
      <c r="J182" s="259"/>
      <c r="K182" s="259"/>
      <c r="L182" s="259"/>
      <c r="M182" s="259"/>
      <c r="N182" s="260"/>
      <c r="O182" s="222">
        <f>SUM(O149:O181)</f>
        <v>0</v>
      </c>
      <c r="P182" s="222">
        <f>SUM(P149:P181)</f>
        <v>0</v>
      </c>
    </row>
    <row r="183" spans="1:16" s="199" customFormat="1" ht="15.75" thickBot="1">
      <c r="A183" s="198"/>
      <c r="B183" s="178"/>
      <c r="C183" s="179"/>
      <c r="D183" s="179"/>
      <c r="E183" s="157"/>
      <c r="F183" s="179"/>
      <c r="G183" s="179"/>
      <c r="H183" s="179"/>
      <c r="I183" s="179"/>
      <c r="J183" s="179"/>
      <c r="K183" s="176"/>
      <c r="L183" s="176"/>
      <c r="M183" s="176"/>
      <c r="N183" s="176"/>
      <c r="O183" s="176"/>
      <c r="P183" s="176"/>
    </row>
    <row r="184" spans="1:16" ht="24" thickBot="1">
      <c r="A184" s="248" t="s">
        <v>1202</v>
      </c>
      <c r="B184" s="249"/>
      <c r="C184" s="250"/>
      <c r="D184" s="160"/>
      <c r="E184" s="161"/>
      <c r="F184" s="160"/>
      <c r="G184" s="162"/>
      <c r="H184" s="162"/>
      <c r="I184" s="162"/>
      <c r="J184" s="162"/>
      <c r="K184" s="162"/>
      <c r="L184" s="160"/>
      <c r="M184" s="160"/>
      <c r="N184" s="160"/>
      <c r="O184" s="160"/>
      <c r="P184" s="163"/>
    </row>
    <row r="185" spans="1:16" ht="52.5" thickBot="1">
      <c r="A185" s="206" t="s">
        <v>0</v>
      </c>
      <c r="B185" s="207" t="s">
        <v>1188</v>
      </c>
      <c r="C185" s="208" t="s">
        <v>1</v>
      </c>
      <c r="D185" s="207" t="s">
        <v>1172</v>
      </c>
      <c r="E185" s="208" t="s">
        <v>1189</v>
      </c>
      <c r="F185" s="208" t="s">
        <v>2</v>
      </c>
      <c r="G185" s="209" t="s">
        <v>3</v>
      </c>
      <c r="H185" s="209" t="s">
        <v>4</v>
      </c>
      <c r="I185" s="209" t="s">
        <v>5</v>
      </c>
      <c r="J185" s="210" t="s">
        <v>6</v>
      </c>
      <c r="K185" s="208" t="s">
        <v>7</v>
      </c>
      <c r="L185" s="208" t="s">
        <v>8</v>
      </c>
      <c r="M185" s="208" t="s">
        <v>9</v>
      </c>
      <c r="N185" s="208" t="s">
        <v>10</v>
      </c>
      <c r="O185" s="208" t="s">
        <v>11</v>
      </c>
      <c r="P185" s="211" t="s">
        <v>12</v>
      </c>
    </row>
    <row r="186" spans="1:16" ht="15.75" thickBot="1">
      <c r="A186" s="170">
        <v>1</v>
      </c>
      <c r="B186" s="171">
        <v>2</v>
      </c>
      <c r="C186" s="171">
        <v>3</v>
      </c>
      <c r="D186" s="171">
        <v>4</v>
      </c>
      <c r="E186" s="171">
        <v>5</v>
      </c>
      <c r="F186" s="171">
        <v>6</v>
      </c>
      <c r="G186" s="173">
        <v>7</v>
      </c>
      <c r="H186" s="173">
        <v>8</v>
      </c>
      <c r="I186" s="173">
        <v>9</v>
      </c>
      <c r="J186" s="173">
        <v>10</v>
      </c>
      <c r="K186" s="173">
        <v>11</v>
      </c>
      <c r="L186" s="171">
        <v>12</v>
      </c>
      <c r="M186" s="171" t="s">
        <v>1190</v>
      </c>
      <c r="N186" s="171" t="s">
        <v>1191</v>
      </c>
      <c r="O186" s="171" t="s">
        <v>1192</v>
      </c>
      <c r="P186" s="174" t="s">
        <v>1193</v>
      </c>
    </row>
    <row r="187" spans="1:16" ht="26.25">
      <c r="A187" s="201" t="s">
        <v>13</v>
      </c>
      <c r="B187" s="77" t="s">
        <v>441</v>
      </c>
      <c r="C187" s="202" t="s">
        <v>443</v>
      </c>
      <c r="D187" s="78" t="s">
        <v>442</v>
      </c>
      <c r="E187" s="203" t="s">
        <v>30</v>
      </c>
      <c r="F187" s="202">
        <v>1</v>
      </c>
      <c r="G187" s="204"/>
      <c r="H187" s="204"/>
      <c r="I187" s="204"/>
      <c r="J187" s="204"/>
      <c r="K187" s="244">
        <v>0</v>
      </c>
      <c r="L187" s="239">
        <v>0</v>
      </c>
      <c r="M187" s="235">
        <f t="shared" ref="M187:M203" si="26">L187/100*K187</f>
        <v>0</v>
      </c>
      <c r="N187" s="235">
        <f t="shared" ref="N187:N203" si="27">K187+M187</f>
        <v>0</v>
      </c>
      <c r="O187" s="205">
        <f>F187*K187</f>
        <v>0</v>
      </c>
      <c r="P187" s="205">
        <f>F187*N187</f>
        <v>0</v>
      </c>
    </row>
    <row r="188" spans="1:16" ht="26.25">
      <c r="A188" s="1" t="s">
        <v>18</v>
      </c>
      <c r="B188" s="2" t="s">
        <v>444</v>
      </c>
      <c r="C188" s="20" t="s">
        <v>446</v>
      </c>
      <c r="D188" s="3" t="s">
        <v>445</v>
      </c>
      <c r="E188" s="56" t="s">
        <v>30</v>
      </c>
      <c r="F188" s="5">
        <v>8</v>
      </c>
      <c r="G188" s="6"/>
      <c r="H188" s="6"/>
      <c r="I188" s="6"/>
      <c r="J188" s="6"/>
      <c r="K188" s="244">
        <v>0</v>
      </c>
      <c r="L188" s="239">
        <v>0</v>
      </c>
      <c r="M188" s="230">
        <f t="shared" si="26"/>
        <v>0</v>
      </c>
      <c r="N188" s="230">
        <f t="shared" si="27"/>
        <v>0</v>
      </c>
      <c r="O188" s="7">
        <f t="shared" ref="O188:O203" si="28">F188*K188</f>
        <v>0</v>
      </c>
      <c r="P188" s="7">
        <f t="shared" ref="P188:P203" si="29">F188*N188</f>
        <v>0</v>
      </c>
    </row>
    <row r="189" spans="1:16" ht="26.25">
      <c r="A189" s="1" t="s">
        <v>22</v>
      </c>
      <c r="B189" s="2" t="s">
        <v>447</v>
      </c>
      <c r="C189" s="20" t="s">
        <v>449</v>
      </c>
      <c r="D189" s="3" t="s">
        <v>448</v>
      </c>
      <c r="E189" s="16" t="s">
        <v>30</v>
      </c>
      <c r="F189" s="20">
        <v>1</v>
      </c>
      <c r="G189" s="81"/>
      <c r="H189" s="81"/>
      <c r="I189" s="81"/>
      <c r="J189" s="81"/>
      <c r="K189" s="244">
        <v>0</v>
      </c>
      <c r="L189" s="239">
        <v>0</v>
      </c>
      <c r="M189" s="230">
        <f t="shared" si="26"/>
        <v>0</v>
      </c>
      <c r="N189" s="230">
        <f t="shared" si="27"/>
        <v>0</v>
      </c>
      <c r="O189" s="7">
        <f t="shared" si="28"/>
        <v>0</v>
      </c>
      <c r="P189" s="7">
        <f t="shared" si="29"/>
        <v>0</v>
      </c>
    </row>
    <row r="190" spans="1:16" ht="26.25">
      <c r="A190" s="1" t="s">
        <v>26</v>
      </c>
      <c r="B190" s="2" t="s">
        <v>450</v>
      </c>
      <c r="C190" s="20" t="s">
        <v>452</v>
      </c>
      <c r="D190" s="3" t="s">
        <v>451</v>
      </c>
      <c r="E190" s="56" t="s">
        <v>30</v>
      </c>
      <c r="F190" s="5">
        <v>45</v>
      </c>
      <c r="G190" s="6"/>
      <c r="H190" s="6"/>
      <c r="I190" s="6"/>
      <c r="J190" s="6"/>
      <c r="K190" s="244">
        <v>0</v>
      </c>
      <c r="L190" s="239">
        <v>0</v>
      </c>
      <c r="M190" s="230">
        <f t="shared" si="26"/>
        <v>0</v>
      </c>
      <c r="N190" s="230">
        <f t="shared" si="27"/>
        <v>0</v>
      </c>
      <c r="O190" s="7">
        <f t="shared" si="28"/>
        <v>0</v>
      </c>
      <c r="P190" s="7">
        <f t="shared" si="29"/>
        <v>0</v>
      </c>
    </row>
    <row r="191" spans="1:16" ht="26.25">
      <c r="A191" s="1" t="s">
        <v>31</v>
      </c>
      <c r="B191" s="2" t="s">
        <v>453</v>
      </c>
      <c r="C191" s="20" t="s">
        <v>455</v>
      </c>
      <c r="D191" s="3" t="s">
        <v>454</v>
      </c>
      <c r="E191" s="56" t="s">
        <v>30</v>
      </c>
      <c r="F191" s="5">
        <v>4</v>
      </c>
      <c r="G191" s="6"/>
      <c r="H191" s="6"/>
      <c r="I191" s="6"/>
      <c r="J191" s="6"/>
      <c r="K191" s="244">
        <v>0</v>
      </c>
      <c r="L191" s="239">
        <v>0</v>
      </c>
      <c r="M191" s="230">
        <f t="shared" si="26"/>
        <v>0</v>
      </c>
      <c r="N191" s="230">
        <f t="shared" si="27"/>
        <v>0</v>
      </c>
      <c r="O191" s="7">
        <f t="shared" si="28"/>
        <v>0</v>
      </c>
      <c r="P191" s="7">
        <f t="shared" si="29"/>
        <v>0</v>
      </c>
    </row>
    <row r="192" spans="1:16" ht="26.25">
      <c r="A192" s="1" t="s">
        <v>35</v>
      </c>
      <c r="B192" s="2" t="s">
        <v>456</v>
      </c>
      <c r="C192" s="20" t="s">
        <v>458</v>
      </c>
      <c r="D192" s="3" t="s">
        <v>457</v>
      </c>
      <c r="E192" s="56" t="s">
        <v>30</v>
      </c>
      <c r="F192" s="5">
        <v>4</v>
      </c>
      <c r="G192" s="6"/>
      <c r="H192" s="6"/>
      <c r="I192" s="6"/>
      <c r="J192" s="6"/>
      <c r="K192" s="244">
        <v>0</v>
      </c>
      <c r="L192" s="239">
        <v>0</v>
      </c>
      <c r="M192" s="230">
        <f t="shared" si="26"/>
        <v>0</v>
      </c>
      <c r="N192" s="230">
        <f t="shared" si="27"/>
        <v>0</v>
      </c>
      <c r="O192" s="7">
        <f t="shared" si="28"/>
        <v>0</v>
      </c>
      <c r="P192" s="7">
        <f t="shared" si="29"/>
        <v>0</v>
      </c>
    </row>
    <row r="193" spans="1:16" ht="26.25">
      <c r="A193" s="1" t="s">
        <v>39</v>
      </c>
      <c r="B193" s="2" t="s">
        <v>459</v>
      </c>
      <c r="C193" s="28" t="s">
        <v>461</v>
      </c>
      <c r="D193" s="3" t="s">
        <v>460</v>
      </c>
      <c r="E193" s="85" t="s">
        <v>30</v>
      </c>
      <c r="F193" s="28">
        <v>1</v>
      </c>
      <c r="G193" s="69"/>
      <c r="H193" s="69"/>
      <c r="I193" s="69"/>
      <c r="J193" s="69"/>
      <c r="K193" s="244">
        <v>0</v>
      </c>
      <c r="L193" s="239">
        <v>0</v>
      </c>
      <c r="M193" s="230">
        <f t="shared" si="26"/>
        <v>0</v>
      </c>
      <c r="N193" s="230">
        <f t="shared" si="27"/>
        <v>0</v>
      </c>
      <c r="O193" s="7">
        <f t="shared" si="28"/>
        <v>0</v>
      </c>
      <c r="P193" s="7">
        <f t="shared" si="29"/>
        <v>0</v>
      </c>
    </row>
    <row r="194" spans="1:16" ht="26.25">
      <c r="A194" s="1" t="s">
        <v>43</v>
      </c>
      <c r="B194" s="2" t="s">
        <v>462</v>
      </c>
      <c r="C194" s="20" t="s">
        <v>464</v>
      </c>
      <c r="D194" s="3" t="s">
        <v>463</v>
      </c>
      <c r="E194" s="56" t="s">
        <v>30</v>
      </c>
      <c r="F194" s="5">
        <v>8</v>
      </c>
      <c r="G194" s="6"/>
      <c r="H194" s="6"/>
      <c r="I194" s="6"/>
      <c r="J194" s="6"/>
      <c r="K194" s="244">
        <v>0</v>
      </c>
      <c r="L194" s="239">
        <v>0</v>
      </c>
      <c r="M194" s="230">
        <f t="shared" si="26"/>
        <v>0</v>
      </c>
      <c r="N194" s="230">
        <f t="shared" si="27"/>
        <v>0</v>
      </c>
      <c r="O194" s="7">
        <f t="shared" si="28"/>
        <v>0</v>
      </c>
      <c r="P194" s="7">
        <f t="shared" si="29"/>
        <v>0</v>
      </c>
    </row>
    <row r="195" spans="1:16" ht="26.25">
      <c r="A195" s="1" t="s">
        <v>47</v>
      </c>
      <c r="B195" s="2" t="s">
        <v>465</v>
      </c>
      <c r="C195" s="20" t="s">
        <v>467</v>
      </c>
      <c r="D195" s="3" t="s">
        <v>466</v>
      </c>
      <c r="E195" s="56" t="s">
        <v>30</v>
      </c>
      <c r="F195" s="5">
        <v>16</v>
      </c>
      <c r="G195" s="6"/>
      <c r="H195" s="6"/>
      <c r="I195" s="6"/>
      <c r="J195" s="6"/>
      <c r="K195" s="244">
        <v>0</v>
      </c>
      <c r="L195" s="239">
        <v>0</v>
      </c>
      <c r="M195" s="230">
        <f t="shared" si="26"/>
        <v>0</v>
      </c>
      <c r="N195" s="230">
        <f t="shared" si="27"/>
        <v>0</v>
      </c>
      <c r="O195" s="7">
        <f t="shared" si="28"/>
        <v>0</v>
      </c>
      <c r="P195" s="7">
        <f t="shared" si="29"/>
        <v>0</v>
      </c>
    </row>
    <row r="196" spans="1:16" ht="26.25">
      <c r="A196" s="1" t="s">
        <v>51</v>
      </c>
      <c r="B196" s="2" t="s">
        <v>468</v>
      </c>
      <c r="C196" s="28" t="s">
        <v>470</v>
      </c>
      <c r="D196" s="3" t="s">
        <v>469</v>
      </c>
      <c r="E196" s="56" t="s">
        <v>30</v>
      </c>
      <c r="F196" s="28">
        <v>1</v>
      </c>
      <c r="G196" s="69"/>
      <c r="H196" s="69"/>
      <c r="I196" s="69"/>
      <c r="J196" s="69"/>
      <c r="K196" s="244">
        <v>0</v>
      </c>
      <c r="L196" s="239">
        <v>0</v>
      </c>
      <c r="M196" s="230">
        <f t="shared" si="26"/>
        <v>0</v>
      </c>
      <c r="N196" s="230">
        <f t="shared" si="27"/>
        <v>0</v>
      </c>
      <c r="O196" s="7">
        <f t="shared" si="28"/>
        <v>0</v>
      </c>
      <c r="P196" s="7">
        <f t="shared" si="29"/>
        <v>0</v>
      </c>
    </row>
    <row r="197" spans="1:16" ht="26.25">
      <c r="A197" s="1" t="s">
        <v>55</v>
      </c>
      <c r="B197" s="2" t="s">
        <v>471</v>
      </c>
      <c r="C197" s="20" t="s">
        <v>473</v>
      </c>
      <c r="D197" s="3" t="s">
        <v>472</v>
      </c>
      <c r="E197" s="56" t="s">
        <v>30</v>
      </c>
      <c r="F197" s="5">
        <v>28</v>
      </c>
      <c r="G197" s="6"/>
      <c r="H197" s="6"/>
      <c r="I197" s="6"/>
      <c r="J197" s="6"/>
      <c r="K197" s="244">
        <v>0</v>
      </c>
      <c r="L197" s="239">
        <v>0</v>
      </c>
      <c r="M197" s="230">
        <f t="shared" si="26"/>
        <v>0</v>
      </c>
      <c r="N197" s="230">
        <f t="shared" si="27"/>
        <v>0</v>
      </c>
      <c r="O197" s="7">
        <f t="shared" si="28"/>
        <v>0</v>
      </c>
      <c r="P197" s="7">
        <f t="shared" si="29"/>
        <v>0</v>
      </c>
    </row>
    <row r="198" spans="1:16" ht="26.25">
      <c r="A198" s="1" t="s">
        <v>59</v>
      </c>
      <c r="B198" s="2" t="s">
        <v>474</v>
      </c>
      <c r="C198" s="20" t="s">
        <v>476</v>
      </c>
      <c r="D198" s="3" t="s">
        <v>475</v>
      </c>
      <c r="E198" s="56" t="s">
        <v>30</v>
      </c>
      <c r="F198" s="20">
        <v>1</v>
      </c>
      <c r="G198" s="81"/>
      <c r="H198" s="81"/>
      <c r="I198" s="81"/>
      <c r="J198" s="81"/>
      <c r="K198" s="244">
        <v>0</v>
      </c>
      <c r="L198" s="239">
        <v>0</v>
      </c>
      <c r="M198" s="230">
        <f t="shared" si="26"/>
        <v>0</v>
      </c>
      <c r="N198" s="230">
        <f t="shared" si="27"/>
        <v>0</v>
      </c>
      <c r="O198" s="7">
        <f>F198*K198</f>
        <v>0</v>
      </c>
      <c r="P198" s="7">
        <f t="shared" si="29"/>
        <v>0</v>
      </c>
    </row>
    <row r="199" spans="1:16" ht="26.25">
      <c r="A199" s="1" t="s">
        <v>63</v>
      </c>
      <c r="B199" s="2" t="s">
        <v>477</v>
      </c>
      <c r="C199" s="20" t="s">
        <v>479</v>
      </c>
      <c r="D199" s="3" t="s">
        <v>478</v>
      </c>
      <c r="E199" s="56" t="s">
        <v>30</v>
      </c>
      <c r="F199" s="20">
        <v>1</v>
      </c>
      <c r="G199" s="81"/>
      <c r="H199" s="81"/>
      <c r="I199" s="81"/>
      <c r="J199" s="81"/>
      <c r="K199" s="244">
        <v>0</v>
      </c>
      <c r="L199" s="239">
        <v>0</v>
      </c>
      <c r="M199" s="230">
        <f t="shared" si="26"/>
        <v>0</v>
      </c>
      <c r="N199" s="230">
        <f t="shared" si="27"/>
        <v>0</v>
      </c>
      <c r="O199" s="7">
        <f t="shared" si="28"/>
        <v>0</v>
      </c>
      <c r="P199" s="7">
        <f t="shared" si="29"/>
        <v>0</v>
      </c>
    </row>
    <row r="200" spans="1:16" ht="26.25">
      <c r="A200" s="1" t="s">
        <v>67</v>
      </c>
      <c r="B200" s="2" t="s">
        <v>480</v>
      </c>
      <c r="C200" s="20" t="s">
        <v>482</v>
      </c>
      <c r="D200" s="3" t="s">
        <v>481</v>
      </c>
      <c r="E200" s="56" t="s">
        <v>30</v>
      </c>
      <c r="F200" s="5">
        <v>5</v>
      </c>
      <c r="G200" s="6"/>
      <c r="H200" s="6"/>
      <c r="I200" s="6"/>
      <c r="J200" s="6"/>
      <c r="K200" s="244">
        <v>0</v>
      </c>
      <c r="L200" s="239">
        <v>0</v>
      </c>
      <c r="M200" s="230">
        <f t="shared" si="26"/>
        <v>0</v>
      </c>
      <c r="N200" s="230">
        <f t="shared" si="27"/>
        <v>0</v>
      </c>
      <c r="O200" s="7">
        <f t="shared" si="28"/>
        <v>0</v>
      </c>
      <c r="P200" s="7">
        <f t="shared" si="29"/>
        <v>0</v>
      </c>
    </row>
    <row r="201" spans="1:16">
      <c r="A201" s="1" t="s">
        <v>71</v>
      </c>
      <c r="B201" s="2" t="s">
        <v>483</v>
      </c>
      <c r="C201" s="28" t="s">
        <v>485</v>
      </c>
      <c r="D201" s="3" t="s">
        <v>484</v>
      </c>
      <c r="E201" s="56" t="s">
        <v>30</v>
      </c>
      <c r="F201" s="5">
        <v>10</v>
      </c>
      <c r="G201" s="6"/>
      <c r="H201" s="6"/>
      <c r="I201" s="6"/>
      <c r="J201" s="6"/>
      <c r="K201" s="244">
        <v>0</v>
      </c>
      <c r="L201" s="239">
        <v>0</v>
      </c>
      <c r="M201" s="230">
        <f t="shared" si="26"/>
        <v>0</v>
      </c>
      <c r="N201" s="230">
        <f t="shared" si="27"/>
        <v>0</v>
      </c>
      <c r="O201" s="7">
        <f t="shared" si="28"/>
        <v>0</v>
      </c>
      <c r="P201" s="7">
        <f t="shared" si="29"/>
        <v>0</v>
      </c>
    </row>
    <row r="202" spans="1:16" ht="25.5">
      <c r="A202" s="1" t="s">
        <v>74</v>
      </c>
      <c r="B202" s="2" t="s">
        <v>486</v>
      </c>
      <c r="C202" s="20" t="s">
        <v>488</v>
      </c>
      <c r="D202" s="25" t="s">
        <v>487</v>
      </c>
      <c r="E202" s="56" t="s">
        <v>30</v>
      </c>
      <c r="F202" s="20">
        <v>1</v>
      </c>
      <c r="G202" s="81"/>
      <c r="H202" s="81"/>
      <c r="I202" s="81"/>
      <c r="J202" s="81"/>
      <c r="K202" s="244">
        <v>0</v>
      </c>
      <c r="L202" s="239">
        <v>0</v>
      </c>
      <c r="M202" s="230">
        <f t="shared" si="26"/>
        <v>0</v>
      </c>
      <c r="N202" s="230">
        <f t="shared" si="27"/>
        <v>0</v>
      </c>
      <c r="O202" s="7">
        <f t="shared" si="28"/>
        <v>0</v>
      </c>
      <c r="P202" s="7">
        <f t="shared" si="29"/>
        <v>0</v>
      </c>
    </row>
    <row r="203" spans="1:16" ht="26.25">
      <c r="A203" s="1" t="s">
        <v>78</v>
      </c>
      <c r="B203" s="2" t="s">
        <v>489</v>
      </c>
      <c r="C203" s="20" t="s">
        <v>491</v>
      </c>
      <c r="D203" s="3" t="s">
        <v>490</v>
      </c>
      <c r="E203" s="56" t="s">
        <v>30</v>
      </c>
      <c r="F203" s="5">
        <v>5</v>
      </c>
      <c r="G203" s="6"/>
      <c r="H203" s="6"/>
      <c r="I203" s="6"/>
      <c r="J203" s="6"/>
      <c r="K203" s="244">
        <v>0</v>
      </c>
      <c r="L203" s="239">
        <v>0</v>
      </c>
      <c r="M203" s="230">
        <f t="shared" si="26"/>
        <v>0</v>
      </c>
      <c r="N203" s="230">
        <f t="shared" si="27"/>
        <v>0</v>
      </c>
      <c r="O203" s="7">
        <f t="shared" si="28"/>
        <v>0</v>
      </c>
      <c r="P203" s="7">
        <f t="shared" si="29"/>
        <v>0</v>
      </c>
    </row>
    <row r="204" spans="1:16" ht="15.75">
      <c r="A204" s="255" t="s">
        <v>1204</v>
      </c>
      <c r="B204" s="256"/>
      <c r="C204" s="256"/>
      <c r="D204" s="256"/>
      <c r="E204" s="256"/>
      <c r="F204" s="256"/>
      <c r="G204" s="256"/>
      <c r="H204" s="256"/>
      <c r="I204" s="256"/>
      <c r="J204" s="256"/>
      <c r="K204" s="256"/>
      <c r="L204" s="256"/>
      <c r="M204" s="256"/>
      <c r="N204" s="257"/>
      <c r="O204" s="223">
        <f>SUM(O187:O203)</f>
        <v>0</v>
      </c>
      <c r="P204" s="223">
        <f>SUM(P187:P203)</f>
        <v>0</v>
      </c>
    </row>
    <row r="205" spans="1:16" ht="15.75" thickBot="1">
      <c r="A205" s="198"/>
      <c r="B205" s="178"/>
      <c r="C205" s="179"/>
      <c r="D205" s="179"/>
      <c r="E205" s="157"/>
      <c r="F205" s="179"/>
      <c r="G205" s="179"/>
      <c r="H205" s="179"/>
      <c r="I205" s="179"/>
      <c r="J205" s="179"/>
      <c r="K205" s="158"/>
      <c r="L205" s="158"/>
      <c r="M205" s="158"/>
      <c r="N205" s="158"/>
      <c r="O205" s="158"/>
      <c r="P205" s="158"/>
    </row>
    <row r="206" spans="1:16" ht="24" thickBot="1">
      <c r="A206" s="245" t="s">
        <v>1250</v>
      </c>
      <c r="B206" s="246"/>
      <c r="C206" s="246"/>
      <c r="D206" s="246"/>
      <c r="E206" s="247"/>
      <c r="F206" s="160"/>
      <c r="G206" s="162"/>
      <c r="H206" s="162"/>
      <c r="I206" s="162"/>
      <c r="J206" s="162"/>
      <c r="K206" s="162"/>
      <c r="L206" s="160"/>
      <c r="M206" s="160"/>
      <c r="N206" s="160"/>
      <c r="O206" s="160"/>
      <c r="P206" s="163"/>
    </row>
    <row r="207" spans="1:16" ht="69" customHeight="1" thickBot="1">
      <c r="A207" s="206" t="s">
        <v>0</v>
      </c>
      <c r="B207" s="207" t="s">
        <v>1188</v>
      </c>
      <c r="C207" s="208" t="s">
        <v>1</v>
      </c>
      <c r="D207" s="207" t="s">
        <v>1172</v>
      </c>
      <c r="E207" s="208" t="s">
        <v>1189</v>
      </c>
      <c r="F207" s="208" t="s">
        <v>2</v>
      </c>
      <c r="G207" s="209" t="s">
        <v>3</v>
      </c>
      <c r="H207" s="209" t="s">
        <v>4</v>
      </c>
      <c r="I207" s="209" t="s">
        <v>5</v>
      </c>
      <c r="J207" s="210" t="s">
        <v>6</v>
      </c>
      <c r="K207" s="208" t="s">
        <v>7</v>
      </c>
      <c r="L207" s="208" t="s">
        <v>8</v>
      </c>
      <c r="M207" s="208" t="s">
        <v>9</v>
      </c>
      <c r="N207" s="208" t="s">
        <v>10</v>
      </c>
      <c r="O207" s="208" t="s">
        <v>11</v>
      </c>
      <c r="P207" s="211" t="s">
        <v>12</v>
      </c>
    </row>
    <row r="208" spans="1:16" ht="15.75" thickBot="1">
      <c r="A208" s="170">
        <v>1</v>
      </c>
      <c r="B208" s="171">
        <v>2</v>
      </c>
      <c r="C208" s="171">
        <v>3</v>
      </c>
      <c r="D208" s="171">
        <v>4</v>
      </c>
      <c r="E208" s="171">
        <v>5</v>
      </c>
      <c r="F208" s="171">
        <v>6</v>
      </c>
      <c r="G208" s="173">
        <v>7</v>
      </c>
      <c r="H208" s="173">
        <v>8</v>
      </c>
      <c r="I208" s="173">
        <v>9</v>
      </c>
      <c r="J208" s="173">
        <v>10</v>
      </c>
      <c r="K208" s="173">
        <v>11</v>
      </c>
      <c r="L208" s="171">
        <v>12</v>
      </c>
      <c r="M208" s="171" t="s">
        <v>1190</v>
      </c>
      <c r="N208" s="171" t="s">
        <v>1191</v>
      </c>
      <c r="O208" s="171" t="s">
        <v>1192</v>
      </c>
      <c r="P208" s="174" t="s">
        <v>1193</v>
      </c>
    </row>
    <row r="209" spans="1:16" ht="26.25">
      <c r="A209" s="1" t="s">
        <v>13</v>
      </c>
      <c r="B209" s="2" t="s">
        <v>492</v>
      </c>
      <c r="C209" s="20" t="s">
        <v>494</v>
      </c>
      <c r="D209" s="3" t="s">
        <v>493</v>
      </c>
      <c r="E209" s="56" t="s">
        <v>17</v>
      </c>
      <c r="F209" s="5">
        <v>1</v>
      </c>
      <c r="G209" s="6"/>
      <c r="H209" s="6"/>
      <c r="I209" s="6"/>
      <c r="J209" s="6"/>
      <c r="K209" s="231">
        <v>0</v>
      </c>
      <c r="L209" s="23">
        <v>0</v>
      </c>
      <c r="M209" s="230">
        <f t="shared" ref="M209:M224" si="30">L209/100*K209</f>
        <v>0</v>
      </c>
      <c r="N209" s="230">
        <f t="shared" ref="N209:N224" si="31">K209+M209</f>
        <v>0</v>
      </c>
      <c r="O209" s="7">
        <f t="shared" ref="O209:O225" si="32">F209*K209</f>
        <v>0</v>
      </c>
      <c r="P209" s="7">
        <f t="shared" ref="P209:P225" si="33">F209*N209</f>
        <v>0</v>
      </c>
    </row>
    <row r="210" spans="1:16" ht="26.25">
      <c r="A210" s="1" t="s">
        <v>18</v>
      </c>
      <c r="B210" s="2" t="s">
        <v>495</v>
      </c>
      <c r="C210" s="20" t="s">
        <v>497</v>
      </c>
      <c r="D210" s="3" t="s">
        <v>496</v>
      </c>
      <c r="E210" s="56" t="s">
        <v>30</v>
      </c>
      <c r="F210" s="5">
        <v>2</v>
      </c>
      <c r="G210" s="6"/>
      <c r="H210" s="6"/>
      <c r="I210" s="6"/>
      <c r="J210" s="6"/>
      <c r="K210" s="231">
        <v>0</v>
      </c>
      <c r="L210" s="23">
        <v>0</v>
      </c>
      <c r="M210" s="230">
        <f t="shared" si="30"/>
        <v>0</v>
      </c>
      <c r="N210" s="230">
        <f t="shared" si="31"/>
        <v>0</v>
      </c>
      <c r="O210" s="7">
        <f t="shared" si="32"/>
        <v>0</v>
      </c>
      <c r="P210" s="7">
        <f t="shared" si="33"/>
        <v>0</v>
      </c>
    </row>
    <row r="211" spans="1:16" ht="26.25">
      <c r="A211" s="1" t="s">
        <v>22</v>
      </c>
      <c r="B211" s="2" t="s">
        <v>498</v>
      </c>
      <c r="C211" s="20" t="s">
        <v>500</v>
      </c>
      <c r="D211" s="3" t="s">
        <v>499</v>
      </c>
      <c r="E211" s="56" t="s">
        <v>30</v>
      </c>
      <c r="F211" s="5">
        <v>2</v>
      </c>
      <c r="G211" s="6"/>
      <c r="H211" s="6"/>
      <c r="I211" s="6"/>
      <c r="J211" s="6"/>
      <c r="K211" s="231">
        <v>0</v>
      </c>
      <c r="L211" s="23">
        <v>0</v>
      </c>
      <c r="M211" s="230">
        <f t="shared" si="30"/>
        <v>0</v>
      </c>
      <c r="N211" s="230">
        <f t="shared" si="31"/>
        <v>0</v>
      </c>
      <c r="O211" s="7">
        <f t="shared" si="32"/>
        <v>0</v>
      </c>
      <c r="P211" s="7">
        <f t="shared" si="33"/>
        <v>0</v>
      </c>
    </row>
    <row r="212" spans="1:16" ht="25.5">
      <c r="A212" s="1" t="s">
        <v>26</v>
      </c>
      <c r="B212" s="2" t="s">
        <v>501</v>
      </c>
      <c r="C212" s="20" t="s">
        <v>503</v>
      </c>
      <c r="D212" s="3" t="s">
        <v>502</v>
      </c>
      <c r="E212" s="56" t="s">
        <v>17</v>
      </c>
      <c r="F212" s="5">
        <v>2</v>
      </c>
      <c r="G212" s="6"/>
      <c r="H212" s="6"/>
      <c r="I212" s="6"/>
      <c r="J212" s="6"/>
      <c r="K212" s="231">
        <v>0</v>
      </c>
      <c r="L212" s="23">
        <v>0</v>
      </c>
      <c r="M212" s="230">
        <f t="shared" si="30"/>
        <v>0</v>
      </c>
      <c r="N212" s="230">
        <f t="shared" si="31"/>
        <v>0</v>
      </c>
      <c r="O212" s="7">
        <f t="shared" si="32"/>
        <v>0</v>
      </c>
      <c r="P212" s="7">
        <f t="shared" si="33"/>
        <v>0</v>
      </c>
    </row>
    <row r="213" spans="1:16" ht="26.25">
      <c r="A213" s="1" t="s">
        <v>31</v>
      </c>
      <c r="B213" s="2" t="s">
        <v>504</v>
      </c>
      <c r="C213" s="20" t="s">
        <v>506</v>
      </c>
      <c r="D213" s="3" t="s">
        <v>505</v>
      </c>
      <c r="E213" s="56" t="s">
        <v>17</v>
      </c>
      <c r="F213" s="5">
        <v>2</v>
      </c>
      <c r="G213" s="6"/>
      <c r="H213" s="6"/>
      <c r="I213" s="6"/>
      <c r="J213" s="6"/>
      <c r="K213" s="231">
        <v>0</v>
      </c>
      <c r="L213" s="23">
        <v>0</v>
      </c>
      <c r="M213" s="230">
        <f t="shared" si="30"/>
        <v>0</v>
      </c>
      <c r="N213" s="230">
        <f t="shared" si="31"/>
        <v>0</v>
      </c>
      <c r="O213" s="7">
        <f t="shared" si="32"/>
        <v>0</v>
      </c>
      <c r="P213" s="7">
        <f t="shared" si="33"/>
        <v>0</v>
      </c>
    </row>
    <row r="214" spans="1:16" ht="51">
      <c r="A214" s="1" t="s">
        <v>35</v>
      </c>
      <c r="B214" s="2" t="s">
        <v>507</v>
      </c>
      <c r="C214" s="20" t="s">
        <v>509</v>
      </c>
      <c r="D214" s="3" t="s">
        <v>508</v>
      </c>
      <c r="E214" s="56" t="s">
        <v>30</v>
      </c>
      <c r="F214" s="5">
        <v>8</v>
      </c>
      <c r="G214" s="6"/>
      <c r="H214" s="6"/>
      <c r="I214" s="6"/>
      <c r="J214" s="6"/>
      <c r="K214" s="231">
        <v>0</v>
      </c>
      <c r="L214" s="23">
        <v>0</v>
      </c>
      <c r="M214" s="230">
        <f t="shared" si="30"/>
        <v>0</v>
      </c>
      <c r="N214" s="230">
        <f t="shared" si="31"/>
        <v>0</v>
      </c>
      <c r="O214" s="7">
        <f t="shared" si="32"/>
        <v>0</v>
      </c>
      <c r="P214" s="7">
        <f t="shared" si="33"/>
        <v>0</v>
      </c>
    </row>
    <row r="215" spans="1:16" ht="51">
      <c r="A215" s="1" t="s">
        <v>39</v>
      </c>
      <c r="B215" s="2" t="s">
        <v>510</v>
      </c>
      <c r="C215" s="20" t="s">
        <v>512</v>
      </c>
      <c r="D215" s="3" t="s">
        <v>511</v>
      </c>
      <c r="E215" s="56" t="s">
        <v>30</v>
      </c>
      <c r="F215" s="5">
        <v>5</v>
      </c>
      <c r="G215" s="6"/>
      <c r="H215" s="6"/>
      <c r="I215" s="6"/>
      <c r="J215" s="6"/>
      <c r="K215" s="231">
        <v>0</v>
      </c>
      <c r="L215" s="23">
        <v>0</v>
      </c>
      <c r="M215" s="230">
        <f t="shared" si="30"/>
        <v>0</v>
      </c>
      <c r="N215" s="230">
        <f t="shared" si="31"/>
        <v>0</v>
      </c>
      <c r="O215" s="7">
        <f t="shared" si="32"/>
        <v>0</v>
      </c>
      <c r="P215" s="7">
        <f t="shared" si="33"/>
        <v>0</v>
      </c>
    </row>
    <row r="216" spans="1:16" ht="51">
      <c r="A216" s="1" t="s">
        <v>43</v>
      </c>
      <c r="B216" s="2" t="s">
        <v>513</v>
      </c>
      <c r="C216" s="20" t="s">
        <v>515</v>
      </c>
      <c r="D216" s="3" t="s">
        <v>514</v>
      </c>
      <c r="E216" s="56" t="s">
        <v>30</v>
      </c>
      <c r="F216" s="5">
        <v>13</v>
      </c>
      <c r="G216" s="6"/>
      <c r="H216" s="6"/>
      <c r="I216" s="6"/>
      <c r="J216" s="6"/>
      <c r="K216" s="231">
        <v>0</v>
      </c>
      <c r="L216" s="23">
        <v>0</v>
      </c>
      <c r="M216" s="230">
        <f t="shared" si="30"/>
        <v>0</v>
      </c>
      <c r="N216" s="230">
        <f t="shared" si="31"/>
        <v>0</v>
      </c>
      <c r="O216" s="7">
        <f t="shared" si="32"/>
        <v>0</v>
      </c>
      <c r="P216" s="7">
        <f t="shared" si="33"/>
        <v>0</v>
      </c>
    </row>
    <row r="217" spans="1:16" ht="51">
      <c r="A217" s="1" t="s">
        <v>47</v>
      </c>
      <c r="B217" s="2" t="s">
        <v>516</v>
      </c>
      <c r="C217" s="20" t="s">
        <v>518</v>
      </c>
      <c r="D217" s="3" t="s">
        <v>517</v>
      </c>
      <c r="E217" s="16" t="s">
        <v>30</v>
      </c>
      <c r="F217" s="20">
        <v>1</v>
      </c>
      <c r="G217" s="81"/>
      <c r="H217" s="81"/>
      <c r="I217" s="81"/>
      <c r="J217" s="81"/>
      <c r="K217" s="231">
        <v>0</v>
      </c>
      <c r="L217" s="23">
        <v>0</v>
      </c>
      <c r="M217" s="230">
        <f t="shared" si="30"/>
        <v>0</v>
      </c>
      <c r="N217" s="230">
        <f t="shared" si="31"/>
        <v>0</v>
      </c>
      <c r="O217" s="7">
        <f t="shared" si="32"/>
        <v>0</v>
      </c>
      <c r="P217" s="7">
        <f t="shared" si="33"/>
        <v>0</v>
      </c>
    </row>
    <row r="218" spans="1:16" ht="51">
      <c r="A218" s="1" t="s">
        <v>51</v>
      </c>
      <c r="B218" s="2" t="s">
        <v>519</v>
      </c>
      <c r="C218" s="20" t="s">
        <v>521</v>
      </c>
      <c r="D218" s="3" t="s">
        <v>520</v>
      </c>
      <c r="E218" s="56" t="s">
        <v>30</v>
      </c>
      <c r="F218" s="5">
        <v>2</v>
      </c>
      <c r="G218" s="6"/>
      <c r="H218" s="6"/>
      <c r="I218" s="6"/>
      <c r="J218" s="6"/>
      <c r="K218" s="231">
        <v>0</v>
      </c>
      <c r="L218" s="23">
        <v>0</v>
      </c>
      <c r="M218" s="230">
        <f t="shared" si="30"/>
        <v>0</v>
      </c>
      <c r="N218" s="230">
        <f t="shared" si="31"/>
        <v>0</v>
      </c>
      <c r="O218" s="7">
        <f t="shared" si="32"/>
        <v>0</v>
      </c>
      <c r="P218" s="7">
        <f t="shared" si="33"/>
        <v>0</v>
      </c>
    </row>
    <row r="219" spans="1:16" ht="51">
      <c r="A219" s="1" t="s">
        <v>55</v>
      </c>
      <c r="B219" s="2" t="s">
        <v>522</v>
      </c>
      <c r="C219" s="20" t="s">
        <v>524</v>
      </c>
      <c r="D219" s="3" t="s">
        <v>523</v>
      </c>
      <c r="E219" s="56" t="s">
        <v>30</v>
      </c>
      <c r="F219" s="5">
        <v>13</v>
      </c>
      <c r="G219" s="6"/>
      <c r="H219" s="6"/>
      <c r="I219" s="6"/>
      <c r="J219" s="6"/>
      <c r="K219" s="231">
        <v>0</v>
      </c>
      <c r="L219" s="23">
        <v>0</v>
      </c>
      <c r="M219" s="230">
        <f t="shared" si="30"/>
        <v>0</v>
      </c>
      <c r="N219" s="230">
        <f t="shared" si="31"/>
        <v>0</v>
      </c>
      <c r="O219" s="7">
        <f t="shared" si="32"/>
        <v>0</v>
      </c>
      <c r="P219" s="7">
        <f t="shared" si="33"/>
        <v>0</v>
      </c>
    </row>
    <row r="220" spans="1:16" ht="51">
      <c r="A220" s="1" t="s">
        <v>59</v>
      </c>
      <c r="B220" s="2" t="s">
        <v>525</v>
      </c>
      <c r="C220" s="28" t="s">
        <v>527</v>
      </c>
      <c r="D220" s="3" t="s">
        <v>526</v>
      </c>
      <c r="E220" s="56" t="s">
        <v>30</v>
      </c>
      <c r="F220" s="28">
        <v>1</v>
      </c>
      <c r="G220" s="69"/>
      <c r="H220" s="69"/>
      <c r="I220" s="69"/>
      <c r="J220" s="69"/>
      <c r="K220" s="231">
        <v>0</v>
      </c>
      <c r="L220" s="23">
        <v>0</v>
      </c>
      <c r="M220" s="230">
        <f t="shared" si="30"/>
        <v>0</v>
      </c>
      <c r="N220" s="230">
        <f t="shared" si="31"/>
        <v>0</v>
      </c>
      <c r="O220" s="7">
        <f t="shared" si="32"/>
        <v>0</v>
      </c>
      <c r="P220" s="7">
        <f t="shared" si="33"/>
        <v>0</v>
      </c>
    </row>
    <row r="221" spans="1:16" ht="51">
      <c r="A221" s="1" t="s">
        <v>63</v>
      </c>
      <c r="B221" s="2" t="s">
        <v>528</v>
      </c>
      <c r="C221" s="20" t="s">
        <v>530</v>
      </c>
      <c r="D221" s="3" t="s">
        <v>529</v>
      </c>
      <c r="E221" s="56" t="s">
        <v>30</v>
      </c>
      <c r="F221" s="20">
        <v>1</v>
      </c>
      <c r="G221" s="81"/>
      <c r="H221" s="81"/>
      <c r="I221" s="81"/>
      <c r="J221" s="81"/>
      <c r="K221" s="231">
        <v>0</v>
      </c>
      <c r="L221" s="23">
        <v>0</v>
      </c>
      <c r="M221" s="230">
        <f t="shared" si="30"/>
        <v>0</v>
      </c>
      <c r="N221" s="230">
        <f t="shared" si="31"/>
        <v>0</v>
      </c>
      <c r="O221" s="7">
        <f t="shared" si="32"/>
        <v>0</v>
      </c>
      <c r="P221" s="7">
        <f t="shared" si="33"/>
        <v>0</v>
      </c>
    </row>
    <row r="222" spans="1:16" ht="25.5">
      <c r="A222" s="1" t="s">
        <v>67</v>
      </c>
      <c r="B222" s="2" t="s">
        <v>531</v>
      </c>
      <c r="C222" s="25" t="s">
        <v>533</v>
      </c>
      <c r="D222" s="25" t="s">
        <v>532</v>
      </c>
      <c r="E222" s="56" t="s">
        <v>30</v>
      </c>
      <c r="F222" s="28">
        <v>1</v>
      </c>
      <c r="G222" s="69"/>
      <c r="H222" s="69"/>
      <c r="I222" s="69"/>
      <c r="J222" s="69"/>
      <c r="K222" s="231">
        <v>0</v>
      </c>
      <c r="L222" s="23">
        <v>0</v>
      </c>
      <c r="M222" s="230">
        <f t="shared" si="30"/>
        <v>0</v>
      </c>
      <c r="N222" s="230">
        <f t="shared" si="31"/>
        <v>0</v>
      </c>
      <c r="O222" s="7">
        <f t="shared" si="32"/>
        <v>0</v>
      </c>
      <c r="P222" s="7">
        <f t="shared" si="33"/>
        <v>0</v>
      </c>
    </row>
    <row r="223" spans="1:16" ht="51">
      <c r="A223" s="1" t="s">
        <v>71</v>
      </c>
      <c r="B223" s="13" t="s">
        <v>534</v>
      </c>
      <c r="C223" s="28" t="s">
        <v>536</v>
      </c>
      <c r="D223" s="3" t="s">
        <v>535</v>
      </c>
      <c r="E223" s="56" t="s">
        <v>30</v>
      </c>
      <c r="F223" s="5">
        <v>8</v>
      </c>
      <c r="G223" s="6"/>
      <c r="H223" s="6"/>
      <c r="I223" s="6"/>
      <c r="J223" s="6"/>
      <c r="K223" s="231">
        <v>0</v>
      </c>
      <c r="L223" s="23">
        <v>0</v>
      </c>
      <c r="M223" s="230">
        <f t="shared" si="30"/>
        <v>0</v>
      </c>
      <c r="N223" s="230">
        <f t="shared" si="31"/>
        <v>0</v>
      </c>
      <c r="O223" s="7">
        <f t="shared" si="32"/>
        <v>0</v>
      </c>
      <c r="P223" s="7">
        <f t="shared" si="33"/>
        <v>0</v>
      </c>
    </row>
    <row r="224" spans="1:16" ht="51">
      <c r="A224" s="1" t="s">
        <v>74</v>
      </c>
      <c r="B224" s="2" t="s">
        <v>537</v>
      </c>
      <c r="C224" s="28" t="s">
        <v>539</v>
      </c>
      <c r="D224" s="3" t="s">
        <v>538</v>
      </c>
      <c r="E224" s="56" t="s">
        <v>17</v>
      </c>
      <c r="F224" s="5">
        <v>3</v>
      </c>
      <c r="G224" s="6"/>
      <c r="H224" s="6"/>
      <c r="I224" s="6"/>
      <c r="J224" s="6"/>
      <c r="K224" s="231">
        <v>0</v>
      </c>
      <c r="L224" s="23">
        <v>0</v>
      </c>
      <c r="M224" s="230">
        <f t="shared" si="30"/>
        <v>0</v>
      </c>
      <c r="N224" s="230">
        <f t="shared" si="31"/>
        <v>0</v>
      </c>
      <c r="O224" s="7">
        <f t="shared" si="32"/>
        <v>0</v>
      </c>
      <c r="P224" s="7">
        <f t="shared" si="33"/>
        <v>0</v>
      </c>
    </row>
    <row r="225" spans="1:16" ht="51">
      <c r="A225" s="1" t="s">
        <v>78</v>
      </c>
      <c r="B225" s="2" t="s">
        <v>540</v>
      </c>
      <c r="C225" s="28" t="s">
        <v>542</v>
      </c>
      <c r="D225" s="3" t="s">
        <v>541</v>
      </c>
      <c r="E225" s="56" t="s">
        <v>17</v>
      </c>
      <c r="F225" s="5">
        <v>50</v>
      </c>
      <c r="G225" s="6"/>
      <c r="H225" s="6"/>
      <c r="I225" s="6"/>
      <c r="J225" s="6"/>
      <c r="K225" s="231">
        <v>0</v>
      </c>
      <c r="L225" s="23">
        <v>0</v>
      </c>
      <c r="M225" s="230">
        <f>L225/100*K225</f>
        <v>0</v>
      </c>
      <c r="N225" s="230">
        <f>K225+M225</f>
        <v>0</v>
      </c>
      <c r="O225" s="7">
        <f t="shared" si="32"/>
        <v>0</v>
      </c>
      <c r="P225" s="7">
        <f t="shared" si="33"/>
        <v>0</v>
      </c>
    </row>
    <row r="226" spans="1:16" ht="51">
      <c r="A226" s="1" t="s">
        <v>82</v>
      </c>
      <c r="B226" s="2" t="s">
        <v>543</v>
      </c>
      <c r="C226" s="28" t="s">
        <v>545</v>
      </c>
      <c r="D226" s="3" t="s">
        <v>544</v>
      </c>
      <c r="E226" s="56" t="s">
        <v>17</v>
      </c>
      <c r="F226" s="5">
        <v>72</v>
      </c>
      <c r="G226" s="6"/>
      <c r="H226" s="6"/>
      <c r="I226" s="6"/>
      <c r="J226" s="6"/>
      <c r="K226" s="231">
        <v>0</v>
      </c>
      <c r="L226" s="23">
        <v>0</v>
      </c>
      <c r="M226" s="230">
        <f>L226/100*K226</f>
        <v>0</v>
      </c>
      <c r="N226" s="230">
        <f>K226+M226</f>
        <v>0</v>
      </c>
      <c r="O226" s="7">
        <f>F226*K226</f>
        <v>0</v>
      </c>
      <c r="P226" s="7">
        <f>F226*N226</f>
        <v>0</v>
      </c>
    </row>
    <row r="227" spans="1:16" ht="51">
      <c r="A227" s="1" t="s">
        <v>86</v>
      </c>
      <c r="B227" s="2" t="s">
        <v>546</v>
      </c>
      <c r="C227" s="28" t="s">
        <v>548</v>
      </c>
      <c r="D227" s="3" t="s">
        <v>547</v>
      </c>
      <c r="E227" s="56" t="s">
        <v>17</v>
      </c>
      <c r="F227" s="5">
        <v>29</v>
      </c>
      <c r="G227" s="6"/>
      <c r="H227" s="6"/>
      <c r="I227" s="6"/>
      <c r="J227" s="6"/>
      <c r="K227" s="231">
        <v>0</v>
      </c>
      <c r="L227" s="23">
        <v>0</v>
      </c>
      <c r="M227" s="230">
        <f>L227/100*K227</f>
        <v>0</v>
      </c>
      <c r="N227" s="230">
        <f>K227+M227</f>
        <v>0</v>
      </c>
      <c r="O227" s="7">
        <f>F227*K227</f>
        <v>0</v>
      </c>
      <c r="P227" s="7">
        <f>F227*N227</f>
        <v>0</v>
      </c>
    </row>
    <row r="228" spans="1:16" ht="51">
      <c r="A228" s="1" t="s">
        <v>91</v>
      </c>
      <c r="B228" s="70" t="s">
        <v>549</v>
      </c>
      <c r="C228" s="51" t="s">
        <v>551</v>
      </c>
      <c r="D228" s="71" t="s">
        <v>550</v>
      </c>
      <c r="E228" s="58" t="s">
        <v>17</v>
      </c>
      <c r="F228" s="212">
        <v>5</v>
      </c>
      <c r="G228" s="52"/>
      <c r="H228" s="52"/>
      <c r="I228" s="52"/>
      <c r="J228" s="52"/>
      <c r="K228" s="231">
        <v>0</v>
      </c>
      <c r="L228" s="23">
        <v>0</v>
      </c>
      <c r="M228" s="236">
        <f>L228/100*K228</f>
        <v>0</v>
      </c>
      <c r="N228" s="236">
        <f>K228+M228</f>
        <v>0</v>
      </c>
      <c r="O228" s="213">
        <f>F228*K228</f>
        <v>0</v>
      </c>
      <c r="P228" s="213">
        <f>F228*N228</f>
        <v>0</v>
      </c>
    </row>
    <row r="229" spans="1:16" ht="15.75">
      <c r="A229" s="258" t="s">
        <v>1196</v>
      </c>
      <c r="B229" s="259"/>
      <c r="C229" s="259"/>
      <c r="D229" s="259"/>
      <c r="E229" s="259"/>
      <c r="F229" s="259"/>
      <c r="G229" s="259"/>
      <c r="H229" s="259"/>
      <c r="I229" s="259"/>
      <c r="J229" s="259"/>
      <c r="K229" s="259"/>
      <c r="L229" s="259"/>
      <c r="M229" s="259"/>
      <c r="N229" s="260"/>
      <c r="O229" s="224">
        <f>SUM(O209:O228)</f>
        <v>0</v>
      </c>
      <c r="P229" s="224">
        <f>SUM(P209:P228)</f>
        <v>0</v>
      </c>
    </row>
    <row r="230" spans="1:16" s="199" customFormat="1" ht="15.75" thickBot="1">
      <c r="A230" s="198"/>
      <c r="B230" s="178"/>
      <c r="C230" s="179"/>
      <c r="D230" s="179"/>
      <c r="E230" s="157"/>
      <c r="F230" s="179"/>
      <c r="G230" s="179"/>
      <c r="H230" s="179"/>
      <c r="I230" s="179"/>
      <c r="J230" s="179"/>
      <c r="K230" s="158"/>
      <c r="L230" s="158"/>
      <c r="M230" s="158"/>
      <c r="N230" s="158"/>
      <c r="O230" s="158"/>
      <c r="P230" s="158"/>
    </row>
    <row r="231" spans="1:16" ht="24" thickBot="1">
      <c r="A231" s="248" t="s">
        <v>1203</v>
      </c>
      <c r="B231" s="249"/>
      <c r="C231" s="250"/>
      <c r="D231" s="160"/>
      <c r="E231" s="161"/>
      <c r="F231" s="160"/>
      <c r="G231" s="162"/>
      <c r="H231" s="162"/>
      <c r="I231" s="162"/>
      <c r="J231" s="162"/>
      <c r="K231" s="162"/>
      <c r="L231" s="160"/>
      <c r="M231" s="160"/>
      <c r="N231" s="160"/>
      <c r="O231" s="160"/>
      <c r="P231" s="163"/>
    </row>
    <row r="232" spans="1:16" ht="52.5" thickBot="1">
      <c r="A232" s="206" t="s">
        <v>0</v>
      </c>
      <c r="B232" s="207" t="s">
        <v>1188</v>
      </c>
      <c r="C232" s="208" t="s">
        <v>1</v>
      </c>
      <c r="D232" s="207" t="s">
        <v>1172</v>
      </c>
      <c r="E232" s="208" t="s">
        <v>1189</v>
      </c>
      <c r="F232" s="208" t="s">
        <v>2</v>
      </c>
      <c r="G232" s="209" t="s">
        <v>3</v>
      </c>
      <c r="H232" s="209" t="s">
        <v>4</v>
      </c>
      <c r="I232" s="209" t="s">
        <v>5</v>
      </c>
      <c r="J232" s="210" t="s">
        <v>6</v>
      </c>
      <c r="K232" s="208" t="s">
        <v>7</v>
      </c>
      <c r="L232" s="208" t="s">
        <v>8</v>
      </c>
      <c r="M232" s="208" t="s">
        <v>9</v>
      </c>
      <c r="N232" s="208" t="s">
        <v>10</v>
      </c>
      <c r="O232" s="208" t="s">
        <v>11</v>
      </c>
      <c r="P232" s="211" t="s">
        <v>12</v>
      </c>
    </row>
    <row r="233" spans="1:16" ht="15.75" thickBot="1">
      <c r="A233" s="170">
        <v>1</v>
      </c>
      <c r="B233" s="171">
        <v>2</v>
      </c>
      <c r="C233" s="171">
        <v>3</v>
      </c>
      <c r="D233" s="171">
        <v>4</v>
      </c>
      <c r="E233" s="171">
        <v>5</v>
      </c>
      <c r="F233" s="171">
        <v>6</v>
      </c>
      <c r="G233" s="173">
        <v>7</v>
      </c>
      <c r="H233" s="173">
        <v>8</v>
      </c>
      <c r="I233" s="173">
        <v>9</v>
      </c>
      <c r="J233" s="173">
        <v>10</v>
      </c>
      <c r="K233" s="173">
        <v>11</v>
      </c>
      <c r="L233" s="171">
        <v>12</v>
      </c>
      <c r="M233" s="171" t="s">
        <v>1190</v>
      </c>
      <c r="N233" s="171" t="s">
        <v>1191</v>
      </c>
      <c r="O233" s="171" t="s">
        <v>1192</v>
      </c>
      <c r="P233" s="174" t="s">
        <v>1193</v>
      </c>
    </row>
    <row r="234" spans="1:16" ht="26.25">
      <c r="A234" s="1" t="s">
        <v>13</v>
      </c>
      <c r="B234" s="2" t="s">
        <v>552</v>
      </c>
      <c r="C234" s="28" t="s">
        <v>554</v>
      </c>
      <c r="D234" s="3" t="s">
        <v>553</v>
      </c>
      <c r="E234" s="56" t="s">
        <v>17</v>
      </c>
      <c r="F234" s="56">
        <v>16</v>
      </c>
      <c r="G234" s="6"/>
      <c r="H234" s="6"/>
      <c r="I234" s="6"/>
      <c r="J234" s="6"/>
      <c r="K234" s="231">
        <v>0</v>
      </c>
      <c r="L234" s="23">
        <v>0</v>
      </c>
      <c r="M234" s="230">
        <f>L234/100*K234</f>
        <v>0</v>
      </c>
      <c r="N234" s="230">
        <f>K234+M234</f>
        <v>0</v>
      </c>
      <c r="O234" s="7">
        <f>F234*K234</f>
        <v>0</v>
      </c>
      <c r="P234" s="7">
        <f>F234*N234</f>
        <v>0</v>
      </c>
    </row>
    <row r="235" spans="1:16" ht="26.25">
      <c r="A235" s="1" t="s">
        <v>18</v>
      </c>
      <c r="B235" s="2" t="s">
        <v>555</v>
      </c>
      <c r="C235" s="28" t="s">
        <v>557</v>
      </c>
      <c r="D235" s="3" t="s">
        <v>556</v>
      </c>
      <c r="E235" s="56" t="s">
        <v>17</v>
      </c>
      <c r="F235" s="56">
        <v>4</v>
      </c>
      <c r="G235" s="6"/>
      <c r="H235" s="6"/>
      <c r="I235" s="6"/>
      <c r="J235" s="6"/>
      <c r="K235" s="231">
        <v>0</v>
      </c>
      <c r="L235" s="23">
        <v>0</v>
      </c>
      <c r="M235" s="230">
        <f t="shared" ref="M235:M298" si="34">L235/100*K235</f>
        <v>0</v>
      </c>
      <c r="N235" s="230">
        <f t="shared" ref="N235:N298" si="35">K235+M235</f>
        <v>0</v>
      </c>
      <c r="O235" s="7">
        <f t="shared" ref="O235:O298" si="36">F235*K235</f>
        <v>0</v>
      </c>
      <c r="P235" s="7">
        <f t="shared" ref="P235:P298" si="37">F235*N235</f>
        <v>0</v>
      </c>
    </row>
    <row r="236" spans="1:16" ht="38.25">
      <c r="A236" s="1" t="s">
        <v>22</v>
      </c>
      <c r="B236" s="2" t="s">
        <v>558</v>
      </c>
      <c r="C236" s="28" t="s">
        <v>560</v>
      </c>
      <c r="D236" s="3" t="s">
        <v>559</v>
      </c>
      <c r="E236" s="56" t="s">
        <v>30</v>
      </c>
      <c r="F236" s="56">
        <v>700</v>
      </c>
      <c r="G236" s="6"/>
      <c r="H236" s="6"/>
      <c r="I236" s="6"/>
      <c r="J236" s="6"/>
      <c r="K236" s="231">
        <v>0</v>
      </c>
      <c r="L236" s="23">
        <v>0</v>
      </c>
      <c r="M236" s="230">
        <f t="shared" si="34"/>
        <v>0</v>
      </c>
      <c r="N236" s="230">
        <f t="shared" si="35"/>
        <v>0</v>
      </c>
      <c r="O236" s="7">
        <f t="shared" si="36"/>
        <v>0</v>
      </c>
      <c r="P236" s="7">
        <f t="shared" si="37"/>
        <v>0</v>
      </c>
    </row>
    <row r="237" spans="1:16">
      <c r="A237" s="1" t="s">
        <v>26</v>
      </c>
      <c r="B237" s="2" t="s">
        <v>561</v>
      </c>
      <c r="C237" s="28" t="s">
        <v>563</v>
      </c>
      <c r="D237" s="3" t="s">
        <v>562</v>
      </c>
      <c r="E237" s="56" t="s">
        <v>17</v>
      </c>
      <c r="F237" s="56">
        <v>8</v>
      </c>
      <c r="G237" s="6"/>
      <c r="H237" s="6"/>
      <c r="I237" s="6"/>
      <c r="J237" s="6"/>
      <c r="K237" s="231">
        <v>0</v>
      </c>
      <c r="L237" s="23">
        <v>0</v>
      </c>
      <c r="M237" s="230">
        <f t="shared" si="34"/>
        <v>0</v>
      </c>
      <c r="N237" s="230">
        <f t="shared" si="35"/>
        <v>0</v>
      </c>
      <c r="O237" s="7">
        <f t="shared" si="36"/>
        <v>0</v>
      </c>
      <c r="P237" s="7">
        <f t="shared" si="37"/>
        <v>0</v>
      </c>
    </row>
    <row r="238" spans="1:16" ht="26.25">
      <c r="A238" s="1" t="s">
        <v>31</v>
      </c>
      <c r="B238" s="8" t="s">
        <v>564</v>
      </c>
      <c r="C238" s="28" t="s">
        <v>566</v>
      </c>
      <c r="D238" s="3" t="s">
        <v>565</v>
      </c>
      <c r="E238" s="56" t="s">
        <v>17</v>
      </c>
      <c r="F238" s="56">
        <v>22</v>
      </c>
      <c r="G238" s="6"/>
      <c r="H238" s="6"/>
      <c r="I238" s="6"/>
      <c r="J238" s="6"/>
      <c r="K238" s="231">
        <v>0</v>
      </c>
      <c r="L238" s="23">
        <v>0</v>
      </c>
      <c r="M238" s="230">
        <f t="shared" si="34"/>
        <v>0</v>
      </c>
      <c r="N238" s="230">
        <f t="shared" si="35"/>
        <v>0</v>
      </c>
      <c r="O238" s="7">
        <f t="shared" si="36"/>
        <v>0</v>
      </c>
      <c r="P238" s="7">
        <f t="shared" si="37"/>
        <v>0</v>
      </c>
    </row>
    <row r="239" spans="1:16" ht="26.25">
      <c r="A239" s="1" t="s">
        <v>35</v>
      </c>
      <c r="B239" s="8" t="s">
        <v>567</v>
      </c>
      <c r="C239" s="28" t="s">
        <v>569</v>
      </c>
      <c r="D239" s="3" t="s">
        <v>568</v>
      </c>
      <c r="E239" s="56" t="s">
        <v>17</v>
      </c>
      <c r="F239" s="56">
        <v>16</v>
      </c>
      <c r="G239" s="6"/>
      <c r="H239" s="6"/>
      <c r="I239" s="6"/>
      <c r="J239" s="6"/>
      <c r="K239" s="231">
        <v>0</v>
      </c>
      <c r="L239" s="23">
        <v>0</v>
      </c>
      <c r="M239" s="230">
        <f t="shared" si="34"/>
        <v>0</v>
      </c>
      <c r="N239" s="230">
        <f t="shared" si="35"/>
        <v>0</v>
      </c>
      <c r="O239" s="7">
        <f t="shared" si="36"/>
        <v>0</v>
      </c>
      <c r="P239" s="7">
        <f t="shared" si="37"/>
        <v>0</v>
      </c>
    </row>
    <row r="240" spans="1:16">
      <c r="A240" s="1" t="s">
        <v>39</v>
      </c>
      <c r="B240" s="29" t="s">
        <v>570</v>
      </c>
      <c r="C240" s="5" t="s">
        <v>571</v>
      </c>
      <c r="D240" s="3" t="s">
        <v>571</v>
      </c>
      <c r="E240" s="56" t="s">
        <v>17</v>
      </c>
      <c r="F240" s="56">
        <v>5</v>
      </c>
      <c r="G240" s="6"/>
      <c r="H240" s="6"/>
      <c r="I240" s="6"/>
      <c r="J240" s="6"/>
      <c r="K240" s="231">
        <v>0</v>
      </c>
      <c r="L240" s="23">
        <v>0</v>
      </c>
      <c r="M240" s="230">
        <f t="shared" si="34"/>
        <v>0</v>
      </c>
      <c r="N240" s="230">
        <f t="shared" si="35"/>
        <v>0</v>
      </c>
      <c r="O240" s="7">
        <f t="shared" si="36"/>
        <v>0</v>
      </c>
      <c r="P240" s="7">
        <f t="shared" si="37"/>
        <v>0</v>
      </c>
    </row>
    <row r="241" spans="1:16">
      <c r="A241" s="1" t="s">
        <v>43</v>
      </c>
      <c r="B241" s="29" t="s">
        <v>572</v>
      </c>
      <c r="C241" s="5" t="s">
        <v>573</v>
      </c>
      <c r="D241" s="3" t="s">
        <v>573</v>
      </c>
      <c r="E241" s="56" t="s">
        <v>17</v>
      </c>
      <c r="F241" s="56">
        <v>25</v>
      </c>
      <c r="G241" s="6"/>
      <c r="H241" s="6"/>
      <c r="I241" s="6"/>
      <c r="J241" s="6"/>
      <c r="K241" s="231">
        <v>0</v>
      </c>
      <c r="L241" s="23">
        <v>0</v>
      </c>
      <c r="M241" s="230">
        <f t="shared" si="34"/>
        <v>0</v>
      </c>
      <c r="N241" s="230">
        <f t="shared" si="35"/>
        <v>0</v>
      </c>
      <c r="O241" s="7">
        <f t="shared" si="36"/>
        <v>0</v>
      </c>
      <c r="P241" s="7">
        <f t="shared" si="37"/>
        <v>0</v>
      </c>
    </row>
    <row r="242" spans="1:16">
      <c r="A242" s="1" t="s">
        <v>47</v>
      </c>
      <c r="B242" s="29" t="s">
        <v>574</v>
      </c>
      <c r="C242" s="82" t="s">
        <v>576</v>
      </c>
      <c r="D242" s="14" t="s">
        <v>575</v>
      </c>
      <c r="E242" s="83" t="s">
        <v>17</v>
      </c>
      <c r="F242" s="83">
        <v>20</v>
      </c>
      <c r="G242" s="84"/>
      <c r="H242" s="84"/>
      <c r="I242" s="84"/>
      <c r="J242" s="84"/>
      <c r="K242" s="231">
        <v>0</v>
      </c>
      <c r="L242" s="23">
        <v>0</v>
      </c>
      <c r="M242" s="230">
        <f t="shared" si="34"/>
        <v>0</v>
      </c>
      <c r="N242" s="230">
        <f t="shared" si="35"/>
        <v>0</v>
      </c>
      <c r="O242" s="7">
        <f t="shared" si="36"/>
        <v>0</v>
      </c>
      <c r="P242" s="7">
        <f t="shared" si="37"/>
        <v>0</v>
      </c>
    </row>
    <row r="243" spans="1:16" ht="26.25">
      <c r="A243" s="1" t="s">
        <v>51</v>
      </c>
      <c r="B243" s="29" t="s">
        <v>577</v>
      </c>
      <c r="C243" s="14" t="s">
        <v>579</v>
      </c>
      <c r="D243" s="14" t="s">
        <v>578</v>
      </c>
      <c r="E243" s="83" t="s">
        <v>17</v>
      </c>
      <c r="F243" s="83">
        <v>20</v>
      </c>
      <c r="G243" s="84"/>
      <c r="H243" s="84"/>
      <c r="I243" s="84"/>
      <c r="J243" s="84"/>
      <c r="K243" s="231">
        <v>0</v>
      </c>
      <c r="L243" s="23">
        <v>0</v>
      </c>
      <c r="M243" s="230">
        <f t="shared" si="34"/>
        <v>0</v>
      </c>
      <c r="N243" s="230">
        <f t="shared" si="35"/>
        <v>0</v>
      </c>
      <c r="O243" s="7">
        <f t="shared" si="36"/>
        <v>0</v>
      </c>
      <c r="P243" s="7">
        <f t="shared" si="37"/>
        <v>0</v>
      </c>
    </row>
    <row r="244" spans="1:16" ht="38.25">
      <c r="A244" s="1" t="s">
        <v>55</v>
      </c>
      <c r="B244" s="2" t="s">
        <v>580</v>
      </c>
      <c r="C244" s="28" t="s">
        <v>582</v>
      </c>
      <c r="D244" s="3" t="s">
        <v>581</v>
      </c>
      <c r="E244" s="56" t="s">
        <v>17</v>
      </c>
      <c r="F244" s="56">
        <v>7</v>
      </c>
      <c r="G244" s="6"/>
      <c r="H244" s="6"/>
      <c r="I244" s="6"/>
      <c r="J244" s="6"/>
      <c r="K244" s="231">
        <v>0</v>
      </c>
      <c r="L244" s="23">
        <v>0</v>
      </c>
      <c r="M244" s="230">
        <f t="shared" si="34"/>
        <v>0</v>
      </c>
      <c r="N244" s="230">
        <f t="shared" si="35"/>
        <v>0</v>
      </c>
      <c r="O244" s="7">
        <f t="shared" si="36"/>
        <v>0</v>
      </c>
      <c r="P244" s="7">
        <f t="shared" si="37"/>
        <v>0</v>
      </c>
    </row>
    <row r="245" spans="1:16" ht="26.25">
      <c r="A245" s="1" t="s">
        <v>59</v>
      </c>
      <c r="B245" s="13" t="s">
        <v>583</v>
      </c>
      <c r="C245" s="5" t="s">
        <v>585</v>
      </c>
      <c r="D245" s="3" t="s">
        <v>584</v>
      </c>
      <c r="E245" s="56" t="s">
        <v>30</v>
      </c>
      <c r="F245" s="56">
        <v>10</v>
      </c>
      <c r="G245" s="6"/>
      <c r="H245" s="6"/>
      <c r="I245" s="6"/>
      <c r="J245" s="6"/>
      <c r="K245" s="231">
        <v>0</v>
      </c>
      <c r="L245" s="23">
        <v>0</v>
      </c>
      <c r="M245" s="230">
        <f t="shared" si="34"/>
        <v>0</v>
      </c>
      <c r="N245" s="230">
        <f t="shared" si="35"/>
        <v>0</v>
      </c>
      <c r="O245" s="7">
        <f t="shared" si="36"/>
        <v>0</v>
      </c>
      <c r="P245" s="7">
        <f t="shared" si="37"/>
        <v>0</v>
      </c>
    </row>
    <row r="246" spans="1:16" ht="25.5">
      <c r="A246" s="1" t="s">
        <v>63</v>
      </c>
      <c r="B246" s="2" t="s">
        <v>586</v>
      </c>
      <c r="C246" s="28" t="s">
        <v>588</v>
      </c>
      <c r="D246" s="25" t="s">
        <v>587</v>
      </c>
      <c r="E246" s="85" t="s">
        <v>17</v>
      </c>
      <c r="F246" s="85">
        <v>1</v>
      </c>
      <c r="G246" s="69"/>
      <c r="H246" s="69"/>
      <c r="I246" s="69"/>
      <c r="J246" s="69"/>
      <c r="K246" s="231">
        <v>0</v>
      </c>
      <c r="L246" s="23">
        <v>0</v>
      </c>
      <c r="M246" s="230">
        <f t="shared" si="34"/>
        <v>0</v>
      </c>
      <c r="N246" s="230">
        <f t="shared" si="35"/>
        <v>0</v>
      </c>
      <c r="O246" s="7">
        <f t="shared" si="36"/>
        <v>0</v>
      </c>
      <c r="P246" s="7">
        <f t="shared" si="37"/>
        <v>0</v>
      </c>
    </row>
    <row r="247" spans="1:16" ht="229.5">
      <c r="A247" s="1" t="s">
        <v>67</v>
      </c>
      <c r="B247" s="2" t="s">
        <v>589</v>
      </c>
      <c r="C247" s="28" t="s">
        <v>591</v>
      </c>
      <c r="D247" s="3" t="s">
        <v>590</v>
      </c>
      <c r="E247" s="56" t="s">
        <v>30</v>
      </c>
      <c r="F247" s="56">
        <v>3</v>
      </c>
      <c r="G247" s="6"/>
      <c r="H247" s="6"/>
      <c r="I247" s="6"/>
      <c r="J247" s="6"/>
      <c r="K247" s="231">
        <v>0</v>
      </c>
      <c r="L247" s="23">
        <v>0</v>
      </c>
      <c r="M247" s="230">
        <f t="shared" si="34"/>
        <v>0</v>
      </c>
      <c r="N247" s="230">
        <f t="shared" si="35"/>
        <v>0</v>
      </c>
      <c r="O247" s="7">
        <f t="shared" si="36"/>
        <v>0</v>
      </c>
      <c r="P247" s="7">
        <f t="shared" si="37"/>
        <v>0</v>
      </c>
    </row>
    <row r="248" spans="1:16" ht="25.5">
      <c r="A248" s="1" t="s">
        <v>71</v>
      </c>
      <c r="B248" s="2" t="s">
        <v>592</v>
      </c>
      <c r="C248" s="28" t="s">
        <v>594</v>
      </c>
      <c r="D248" s="25" t="s">
        <v>593</v>
      </c>
      <c r="E248" s="85" t="s">
        <v>17</v>
      </c>
      <c r="F248" s="85">
        <v>1</v>
      </c>
      <c r="G248" s="69"/>
      <c r="H248" s="69"/>
      <c r="I248" s="69"/>
      <c r="J248" s="69"/>
      <c r="K248" s="231">
        <v>0</v>
      </c>
      <c r="L248" s="23">
        <v>0</v>
      </c>
      <c r="M248" s="230">
        <f t="shared" si="34"/>
        <v>0</v>
      </c>
      <c r="N248" s="230">
        <f t="shared" si="35"/>
        <v>0</v>
      </c>
      <c r="O248" s="7">
        <f t="shared" si="36"/>
        <v>0</v>
      </c>
      <c r="P248" s="7">
        <f t="shared" si="37"/>
        <v>0</v>
      </c>
    </row>
    <row r="249" spans="1:16">
      <c r="A249" s="1" t="s">
        <v>74</v>
      </c>
      <c r="B249" s="2" t="s">
        <v>595</v>
      </c>
      <c r="C249" s="28" t="s">
        <v>597</v>
      </c>
      <c r="D249" s="3" t="s">
        <v>596</v>
      </c>
      <c r="E249" s="56" t="s">
        <v>90</v>
      </c>
      <c r="F249" s="56">
        <v>46</v>
      </c>
      <c r="G249" s="6"/>
      <c r="H249" s="6"/>
      <c r="I249" s="6"/>
      <c r="J249" s="6"/>
      <c r="K249" s="231">
        <v>0</v>
      </c>
      <c r="L249" s="23">
        <v>0</v>
      </c>
      <c r="M249" s="230">
        <f t="shared" si="34"/>
        <v>0</v>
      </c>
      <c r="N249" s="230">
        <f t="shared" si="35"/>
        <v>0</v>
      </c>
      <c r="O249" s="7">
        <f t="shared" si="36"/>
        <v>0</v>
      </c>
      <c r="P249" s="7">
        <f t="shared" si="37"/>
        <v>0</v>
      </c>
    </row>
    <row r="250" spans="1:16">
      <c r="A250" s="1" t="s">
        <v>78</v>
      </c>
      <c r="B250" s="2" t="s">
        <v>598</v>
      </c>
      <c r="C250" s="28" t="s">
        <v>600</v>
      </c>
      <c r="D250" s="25" t="s">
        <v>599</v>
      </c>
      <c r="E250" s="85" t="s">
        <v>30</v>
      </c>
      <c r="F250" s="85">
        <v>1</v>
      </c>
      <c r="G250" s="69"/>
      <c r="H250" s="69"/>
      <c r="I250" s="69"/>
      <c r="J250" s="69"/>
      <c r="K250" s="231">
        <v>0</v>
      </c>
      <c r="L250" s="23">
        <v>0</v>
      </c>
      <c r="M250" s="230">
        <f t="shared" si="34"/>
        <v>0</v>
      </c>
      <c r="N250" s="230">
        <f t="shared" si="35"/>
        <v>0</v>
      </c>
      <c r="O250" s="7">
        <f t="shared" si="36"/>
        <v>0</v>
      </c>
      <c r="P250" s="7">
        <f t="shared" si="37"/>
        <v>0</v>
      </c>
    </row>
    <row r="251" spans="1:16" ht="229.5">
      <c r="A251" s="1" t="s">
        <v>82</v>
      </c>
      <c r="B251" s="2" t="s">
        <v>601</v>
      </c>
      <c r="C251" s="28" t="s">
        <v>603</v>
      </c>
      <c r="D251" s="3" t="s">
        <v>602</v>
      </c>
      <c r="E251" s="56" t="s">
        <v>30</v>
      </c>
      <c r="F251" s="56">
        <v>1</v>
      </c>
      <c r="G251" s="6"/>
      <c r="H251" s="6"/>
      <c r="I251" s="6"/>
      <c r="J251" s="6"/>
      <c r="K251" s="231">
        <v>0</v>
      </c>
      <c r="L251" s="23">
        <v>0</v>
      </c>
      <c r="M251" s="230">
        <f t="shared" si="34"/>
        <v>0</v>
      </c>
      <c r="N251" s="230">
        <f t="shared" si="35"/>
        <v>0</v>
      </c>
      <c r="O251" s="7">
        <f t="shared" si="36"/>
        <v>0</v>
      </c>
      <c r="P251" s="7">
        <f t="shared" si="37"/>
        <v>0</v>
      </c>
    </row>
    <row r="252" spans="1:16" ht="229.5">
      <c r="A252" s="1" t="s">
        <v>86</v>
      </c>
      <c r="B252" s="2" t="s">
        <v>604</v>
      </c>
      <c r="C252" s="28" t="s">
        <v>606</v>
      </c>
      <c r="D252" s="3" t="s">
        <v>605</v>
      </c>
      <c r="E252" s="56" t="s">
        <v>30</v>
      </c>
      <c r="F252" s="56">
        <v>3</v>
      </c>
      <c r="G252" s="6"/>
      <c r="H252" s="6"/>
      <c r="I252" s="6"/>
      <c r="J252" s="6"/>
      <c r="K252" s="231">
        <v>0</v>
      </c>
      <c r="L252" s="23">
        <v>0</v>
      </c>
      <c r="M252" s="230">
        <f t="shared" si="34"/>
        <v>0</v>
      </c>
      <c r="N252" s="230">
        <f t="shared" si="35"/>
        <v>0</v>
      </c>
      <c r="O252" s="7">
        <f t="shared" si="36"/>
        <v>0</v>
      </c>
      <c r="P252" s="7">
        <f t="shared" si="37"/>
        <v>0</v>
      </c>
    </row>
    <row r="253" spans="1:16">
      <c r="A253" s="1" t="s">
        <v>91</v>
      </c>
      <c r="B253" s="2" t="s">
        <v>607</v>
      </c>
      <c r="C253" s="28" t="s">
        <v>609</v>
      </c>
      <c r="D253" s="3" t="s">
        <v>608</v>
      </c>
      <c r="E253" s="56" t="s">
        <v>90</v>
      </c>
      <c r="F253" s="56">
        <v>44</v>
      </c>
      <c r="G253" s="6"/>
      <c r="H253" s="6"/>
      <c r="I253" s="6"/>
      <c r="J253" s="6"/>
      <c r="K253" s="231">
        <v>0</v>
      </c>
      <c r="L253" s="23">
        <v>0</v>
      </c>
      <c r="M253" s="230">
        <f t="shared" si="34"/>
        <v>0</v>
      </c>
      <c r="N253" s="230">
        <f t="shared" si="35"/>
        <v>0</v>
      </c>
      <c r="O253" s="7">
        <f t="shared" si="36"/>
        <v>0</v>
      </c>
      <c r="P253" s="7">
        <f t="shared" si="37"/>
        <v>0</v>
      </c>
    </row>
    <row r="254" spans="1:16" ht="38.25">
      <c r="A254" s="1" t="s">
        <v>94</v>
      </c>
      <c r="B254" s="2" t="s">
        <v>610</v>
      </c>
      <c r="C254" s="28" t="s">
        <v>612</v>
      </c>
      <c r="D254" s="3" t="s">
        <v>611</v>
      </c>
      <c r="E254" s="56" t="s">
        <v>17</v>
      </c>
      <c r="F254" s="56">
        <v>6</v>
      </c>
      <c r="G254" s="6"/>
      <c r="H254" s="6"/>
      <c r="I254" s="6"/>
      <c r="J254" s="6"/>
      <c r="K254" s="231">
        <v>0</v>
      </c>
      <c r="L254" s="23">
        <v>0</v>
      </c>
      <c r="M254" s="230">
        <f t="shared" si="34"/>
        <v>0</v>
      </c>
      <c r="N254" s="230">
        <f t="shared" si="35"/>
        <v>0</v>
      </c>
      <c r="O254" s="7">
        <f t="shared" si="36"/>
        <v>0</v>
      </c>
      <c r="P254" s="7">
        <f t="shared" si="37"/>
        <v>0</v>
      </c>
    </row>
    <row r="255" spans="1:16" ht="102">
      <c r="A255" s="1" t="s">
        <v>97</v>
      </c>
      <c r="B255" s="2" t="s">
        <v>613</v>
      </c>
      <c r="C255" s="28" t="s">
        <v>615</v>
      </c>
      <c r="D255" s="28" t="s">
        <v>614</v>
      </c>
      <c r="E255" s="85" t="s">
        <v>30</v>
      </c>
      <c r="F255" s="85">
        <v>1</v>
      </c>
      <c r="G255" s="69"/>
      <c r="H255" s="69"/>
      <c r="I255" s="69"/>
      <c r="J255" s="69"/>
      <c r="K255" s="231">
        <v>0</v>
      </c>
      <c r="L255" s="23">
        <v>0</v>
      </c>
      <c r="M255" s="230">
        <f t="shared" si="34"/>
        <v>0</v>
      </c>
      <c r="N255" s="230">
        <f t="shared" si="35"/>
        <v>0</v>
      </c>
      <c r="O255" s="7">
        <f t="shared" si="36"/>
        <v>0</v>
      </c>
      <c r="P255" s="7">
        <f t="shared" si="37"/>
        <v>0</v>
      </c>
    </row>
    <row r="256" spans="1:16" ht="102">
      <c r="A256" s="1" t="s">
        <v>193</v>
      </c>
      <c r="B256" s="2" t="s">
        <v>616</v>
      </c>
      <c r="C256" s="28" t="s">
        <v>618</v>
      </c>
      <c r="D256" s="28" t="s">
        <v>617</v>
      </c>
      <c r="E256" s="85" t="s">
        <v>30</v>
      </c>
      <c r="F256" s="85">
        <v>1</v>
      </c>
      <c r="G256" s="69"/>
      <c r="H256" s="69"/>
      <c r="I256" s="69"/>
      <c r="J256" s="69"/>
      <c r="K256" s="231">
        <v>0</v>
      </c>
      <c r="L256" s="23">
        <v>0</v>
      </c>
      <c r="M256" s="230">
        <f t="shared" si="34"/>
        <v>0</v>
      </c>
      <c r="N256" s="230">
        <f t="shared" si="35"/>
        <v>0</v>
      </c>
      <c r="O256" s="7">
        <f t="shared" si="36"/>
        <v>0</v>
      </c>
      <c r="P256" s="7">
        <f t="shared" si="37"/>
        <v>0</v>
      </c>
    </row>
    <row r="257" spans="1:16" ht="63.75">
      <c r="A257" s="1" t="s">
        <v>101</v>
      </c>
      <c r="B257" s="2" t="s">
        <v>619</v>
      </c>
      <c r="C257" s="28" t="s">
        <v>621</v>
      </c>
      <c r="D257" s="3" t="s">
        <v>620</v>
      </c>
      <c r="E257" s="56" t="s">
        <v>17</v>
      </c>
      <c r="F257" s="56">
        <v>2</v>
      </c>
      <c r="G257" s="6"/>
      <c r="H257" s="6"/>
      <c r="I257" s="6"/>
      <c r="J257" s="6"/>
      <c r="K257" s="231">
        <v>0</v>
      </c>
      <c r="L257" s="23">
        <v>0</v>
      </c>
      <c r="M257" s="230">
        <f t="shared" si="34"/>
        <v>0</v>
      </c>
      <c r="N257" s="230">
        <f t="shared" si="35"/>
        <v>0</v>
      </c>
      <c r="O257" s="7">
        <f t="shared" si="36"/>
        <v>0</v>
      </c>
      <c r="P257" s="7">
        <f t="shared" si="37"/>
        <v>0</v>
      </c>
    </row>
    <row r="258" spans="1:16" ht="76.5">
      <c r="A258" s="1" t="s">
        <v>105</v>
      </c>
      <c r="B258" s="2" t="s">
        <v>622</v>
      </c>
      <c r="C258" s="28" t="s">
        <v>624</v>
      </c>
      <c r="D258" s="3" t="s">
        <v>623</v>
      </c>
      <c r="E258" s="56" t="s">
        <v>17</v>
      </c>
      <c r="F258" s="56">
        <v>2</v>
      </c>
      <c r="G258" s="6"/>
      <c r="H258" s="6"/>
      <c r="I258" s="6"/>
      <c r="J258" s="6"/>
      <c r="K258" s="231">
        <v>0</v>
      </c>
      <c r="L258" s="23">
        <v>0</v>
      </c>
      <c r="M258" s="230">
        <f t="shared" si="34"/>
        <v>0</v>
      </c>
      <c r="N258" s="230">
        <f t="shared" si="35"/>
        <v>0</v>
      </c>
      <c r="O258" s="7">
        <f t="shared" si="36"/>
        <v>0</v>
      </c>
      <c r="P258" s="7">
        <f t="shared" si="37"/>
        <v>0</v>
      </c>
    </row>
    <row r="259" spans="1:16" ht="63.75">
      <c r="A259" s="1" t="s">
        <v>109</v>
      </c>
      <c r="B259" s="2" t="s">
        <v>625</v>
      </c>
      <c r="C259" s="28" t="s">
        <v>627</v>
      </c>
      <c r="D259" s="28" t="s">
        <v>626</v>
      </c>
      <c r="E259" s="56" t="s">
        <v>17</v>
      </c>
      <c r="F259" s="42">
        <v>1</v>
      </c>
      <c r="G259" s="48"/>
      <c r="H259" s="48"/>
      <c r="I259" s="48"/>
      <c r="J259" s="48"/>
      <c r="K259" s="231">
        <v>0</v>
      </c>
      <c r="L259" s="23">
        <v>0</v>
      </c>
      <c r="M259" s="230">
        <f t="shared" si="34"/>
        <v>0</v>
      </c>
      <c r="N259" s="230">
        <f t="shared" si="35"/>
        <v>0</v>
      </c>
      <c r="O259" s="7">
        <f t="shared" si="36"/>
        <v>0</v>
      </c>
      <c r="P259" s="7">
        <f t="shared" si="37"/>
        <v>0</v>
      </c>
    </row>
    <row r="260" spans="1:16" ht="63.75">
      <c r="A260" s="1" t="s">
        <v>204</v>
      </c>
      <c r="B260" s="2" t="s">
        <v>628</v>
      </c>
      <c r="C260" s="28" t="s">
        <v>630</v>
      </c>
      <c r="D260" s="3" t="s">
        <v>629</v>
      </c>
      <c r="E260" s="56" t="s">
        <v>17</v>
      </c>
      <c r="F260" s="56">
        <v>3</v>
      </c>
      <c r="G260" s="6"/>
      <c r="H260" s="6"/>
      <c r="I260" s="6"/>
      <c r="J260" s="6"/>
      <c r="K260" s="231">
        <v>0</v>
      </c>
      <c r="L260" s="23">
        <v>0</v>
      </c>
      <c r="M260" s="230">
        <f t="shared" si="34"/>
        <v>0</v>
      </c>
      <c r="N260" s="230">
        <f t="shared" si="35"/>
        <v>0</v>
      </c>
      <c r="O260" s="7">
        <f t="shared" si="36"/>
        <v>0</v>
      </c>
      <c r="P260" s="7">
        <f t="shared" si="37"/>
        <v>0</v>
      </c>
    </row>
    <row r="261" spans="1:16" ht="63.75">
      <c r="A261" s="1" t="s">
        <v>112</v>
      </c>
      <c r="B261" s="2" t="s">
        <v>631</v>
      </c>
      <c r="C261" s="28" t="s">
        <v>633</v>
      </c>
      <c r="D261" s="28" t="s">
        <v>632</v>
      </c>
      <c r="E261" s="56" t="s">
        <v>17</v>
      </c>
      <c r="F261" s="85">
        <v>1</v>
      </c>
      <c r="G261" s="69"/>
      <c r="H261" s="69"/>
      <c r="I261" s="69"/>
      <c r="J261" s="69"/>
      <c r="K261" s="231">
        <v>0</v>
      </c>
      <c r="L261" s="23">
        <v>0</v>
      </c>
      <c r="M261" s="230">
        <f t="shared" si="34"/>
        <v>0</v>
      </c>
      <c r="N261" s="230">
        <f t="shared" si="35"/>
        <v>0</v>
      </c>
      <c r="O261" s="7">
        <f t="shared" si="36"/>
        <v>0</v>
      </c>
      <c r="P261" s="7">
        <f t="shared" si="37"/>
        <v>0</v>
      </c>
    </row>
    <row r="262" spans="1:16" ht="63.75">
      <c r="A262" s="1" t="s">
        <v>115</v>
      </c>
      <c r="B262" s="2" t="s">
        <v>634</v>
      </c>
      <c r="C262" s="28" t="s">
        <v>636</v>
      </c>
      <c r="D262" s="28" t="s">
        <v>635</v>
      </c>
      <c r="E262" s="56" t="s">
        <v>17</v>
      </c>
      <c r="F262" s="42">
        <v>1</v>
      </c>
      <c r="G262" s="48"/>
      <c r="H262" s="48"/>
      <c r="I262" s="48"/>
      <c r="J262" s="48"/>
      <c r="K262" s="231">
        <v>0</v>
      </c>
      <c r="L262" s="23">
        <v>0</v>
      </c>
      <c r="M262" s="230">
        <f t="shared" si="34"/>
        <v>0</v>
      </c>
      <c r="N262" s="230">
        <f t="shared" si="35"/>
        <v>0</v>
      </c>
      <c r="O262" s="7">
        <f t="shared" si="36"/>
        <v>0</v>
      </c>
      <c r="P262" s="7">
        <f t="shared" si="37"/>
        <v>0</v>
      </c>
    </row>
    <row r="263" spans="1:16" ht="63.75">
      <c r="A263" s="1" t="s">
        <v>217</v>
      </c>
      <c r="B263" s="13" t="s">
        <v>639</v>
      </c>
      <c r="C263" s="28" t="s">
        <v>638</v>
      </c>
      <c r="D263" s="3" t="s">
        <v>637</v>
      </c>
      <c r="E263" s="56" t="s">
        <v>17</v>
      </c>
      <c r="F263" s="56">
        <v>1</v>
      </c>
      <c r="G263" s="6"/>
      <c r="H263" s="6"/>
      <c r="I263" s="6"/>
      <c r="J263" s="6"/>
      <c r="K263" s="231">
        <v>0</v>
      </c>
      <c r="L263" s="23">
        <v>0</v>
      </c>
      <c r="M263" s="230">
        <f t="shared" si="34"/>
        <v>0</v>
      </c>
      <c r="N263" s="230">
        <f t="shared" si="35"/>
        <v>0</v>
      </c>
      <c r="O263" s="7">
        <f t="shared" si="36"/>
        <v>0</v>
      </c>
      <c r="P263" s="7">
        <f t="shared" si="37"/>
        <v>0</v>
      </c>
    </row>
    <row r="264" spans="1:16" ht="63.75">
      <c r="A264" s="1" t="s">
        <v>118</v>
      </c>
      <c r="B264" s="13" t="s">
        <v>639</v>
      </c>
      <c r="C264" s="28" t="s">
        <v>641</v>
      </c>
      <c r="D264" s="3" t="s">
        <v>640</v>
      </c>
      <c r="E264" s="56" t="s">
        <v>30</v>
      </c>
      <c r="F264" s="56">
        <v>20</v>
      </c>
      <c r="G264" s="6"/>
      <c r="H264" s="6"/>
      <c r="I264" s="6"/>
      <c r="J264" s="6"/>
      <c r="K264" s="231">
        <v>0</v>
      </c>
      <c r="L264" s="23">
        <v>0</v>
      </c>
      <c r="M264" s="230">
        <f t="shared" si="34"/>
        <v>0</v>
      </c>
      <c r="N264" s="230">
        <f t="shared" si="35"/>
        <v>0</v>
      </c>
      <c r="O264" s="7">
        <f t="shared" si="36"/>
        <v>0</v>
      </c>
      <c r="P264" s="7">
        <f t="shared" si="37"/>
        <v>0</v>
      </c>
    </row>
    <row r="265" spans="1:16" ht="25.5">
      <c r="A265" s="1" t="s">
        <v>122</v>
      </c>
      <c r="B265" s="2" t="s">
        <v>642</v>
      </c>
      <c r="C265" s="28" t="s">
        <v>644</v>
      </c>
      <c r="D265" s="25" t="s">
        <v>643</v>
      </c>
      <c r="E265" s="85" t="s">
        <v>17</v>
      </c>
      <c r="F265" s="85">
        <v>1</v>
      </c>
      <c r="G265" s="69"/>
      <c r="H265" s="69"/>
      <c r="I265" s="69"/>
      <c r="J265" s="69"/>
      <c r="K265" s="231">
        <v>0</v>
      </c>
      <c r="L265" s="23">
        <v>0</v>
      </c>
      <c r="M265" s="230">
        <f t="shared" si="34"/>
        <v>0</v>
      </c>
      <c r="N265" s="230">
        <f t="shared" si="35"/>
        <v>0</v>
      </c>
      <c r="O265" s="7">
        <f t="shared" si="36"/>
        <v>0</v>
      </c>
      <c r="P265" s="7">
        <f t="shared" si="37"/>
        <v>0</v>
      </c>
    </row>
    <row r="266" spans="1:16" ht="38.25">
      <c r="A266" s="1" t="s">
        <v>126</v>
      </c>
      <c r="B266" s="2" t="s">
        <v>645</v>
      </c>
      <c r="C266" s="28" t="s">
        <v>647</v>
      </c>
      <c r="D266" s="3" t="s">
        <v>646</v>
      </c>
      <c r="E266" s="56" t="s">
        <v>17</v>
      </c>
      <c r="F266" s="56">
        <v>1</v>
      </c>
      <c r="G266" s="6"/>
      <c r="H266" s="6"/>
      <c r="I266" s="6"/>
      <c r="J266" s="6"/>
      <c r="K266" s="231">
        <v>0</v>
      </c>
      <c r="L266" s="23">
        <v>0</v>
      </c>
      <c r="M266" s="230">
        <f t="shared" si="34"/>
        <v>0</v>
      </c>
      <c r="N266" s="230">
        <f t="shared" si="35"/>
        <v>0</v>
      </c>
      <c r="O266" s="7">
        <f t="shared" si="36"/>
        <v>0</v>
      </c>
      <c r="P266" s="7">
        <f t="shared" si="37"/>
        <v>0</v>
      </c>
    </row>
    <row r="267" spans="1:16" ht="38.25">
      <c r="A267" s="1" t="s">
        <v>229</v>
      </c>
      <c r="B267" s="2" t="s">
        <v>648</v>
      </c>
      <c r="C267" s="28" t="s">
        <v>650</v>
      </c>
      <c r="D267" s="25" t="s">
        <v>649</v>
      </c>
      <c r="E267" s="85" t="s">
        <v>17</v>
      </c>
      <c r="F267" s="85">
        <v>1</v>
      </c>
      <c r="G267" s="69"/>
      <c r="H267" s="69"/>
      <c r="I267" s="69"/>
      <c r="J267" s="69"/>
      <c r="K267" s="231">
        <v>0</v>
      </c>
      <c r="L267" s="23">
        <v>0</v>
      </c>
      <c r="M267" s="230">
        <f t="shared" si="34"/>
        <v>0</v>
      </c>
      <c r="N267" s="230">
        <f t="shared" si="35"/>
        <v>0</v>
      </c>
      <c r="O267" s="7">
        <f t="shared" si="36"/>
        <v>0</v>
      </c>
      <c r="P267" s="7">
        <f t="shared" si="37"/>
        <v>0</v>
      </c>
    </row>
    <row r="268" spans="1:16" ht="38.25">
      <c r="A268" s="1" t="s">
        <v>658</v>
      </c>
      <c r="B268" s="2" t="s">
        <v>651</v>
      </c>
      <c r="C268" s="28" t="s">
        <v>653</v>
      </c>
      <c r="D268" s="3" t="s">
        <v>652</v>
      </c>
      <c r="E268" s="56" t="s">
        <v>17</v>
      </c>
      <c r="F268" s="56">
        <v>1</v>
      </c>
      <c r="G268" s="6"/>
      <c r="H268" s="6"/>
      <c r="I268" s="6"/>
      <c r="J268" s="6"/>
      <c r="K268" s="231">
        <v>0</v>
      </c>
      <c r="L268" s="23">
        <v>0</v>
      </c>
      <c r="M268" s="230">
        <f t="shared" si="34"/>
        <v>0</v>
      </c>
      <c r="N268" s="230">
        <f t="shared" si="35"/>
        <v>0</v>
      </c>
      <c r="O268" s="7">
        <f t="shared" si="36"/>
        <v>0</v>
      </c>
      <c r="P268" s="7">
        <f t="shared" si="37"/>
        <v>0</v>
      </c>
    </row>
    <row r="269" spans="1:16" ht="26.25">
      <c r="A269" s="1" t="s">
        <v>662</v>
      </c>
      <c r="B269" s="2" t="s">
        <v>654</v>
      </c>
      <c r="C269" s="28" t="s">
        <v>656</v>
      </c>
      <c r="D269" s="3" t="s">
        <v>655</v>
      </c>
      <c r="E269" s="56" t="s">
        <v>657</v>
      </c>
      <c r="F269" s="56">
        <v>55</v>
      </c>
      <c r="G269" s="6"/>
      <c r="H269" s="6"/>
      <c r="I269" s="6"/>
      <c r="J269" s="6"/>
      <c r="K269" s="231">
        <v>0</v>
      </c>
      <c r="L269" s="23">
        <v>0</v>
      </c>
      <c r="M269" s="230">
        <f t="shared" si="34"/>
        <v>0</v>
      </c>
      <c r="N269" s="230">
        <f t="shared" si="35"/>
        <v>0</v>
      </c>
      <c r="O269" s="7">
        <f t="shared" si="36"/>
        <v>0</v>
      </c>
      <c r="P269" s="7">
        <f t="shared" si="37"/>
        <v>0</v>
      </c>
    </row>
    <row r="270" spans="1:16" ht="38.25">
      <c r="A270" s="1" t="s">
        <v>665</v>
      </c>
      <c r="B270" s="2" t="s">
        <v>659</v>
      </c>
      <c r="C270" s="28" t="s">
        <v>661</v>
      </c>
      <c r="D270" s="3" t="s">
        <v>660</v>
      </c>
      <c r="E270" s="56" t="s">
        <v>17</v>
      </c>
      <c r="F270" s="56">
        <v>9</v>
      </c>
      <c r="G270" s="6"/>
      <c r="H270" s="6"/>
      <c r="I270" s="6"/>
      <c r="J270" s="6"/>
      <c r="K270" s="231">
        <v>0</v>
      </c>
      <c r="L270" s="23">
        <v>0</v>
      </c>
      <c r="M270" s="230">
        <f t="shared" si="34"/>
        <v>0</v>
      </c>
      <c r="N270" s="230">
        <f t="shared" si="35"/>
        <v>0</v>
      </c>
      <c r="O270" s="7">
        <f t="shared" si="36"/>
        <v>0</v>
      </c>
      <c r="P270" s="7">
        <f t="shared" si="37"/>
        <v>0</v>
      </c>
    </row>
    <row r="271" spans="1:16">
      <c r="A271" s="1" t="s">
        <v>670</v>
      </c>
      <c r="B271" s="2" t="s">
        <v>663</v>
      </c>
      <c r="C271" s="25" t="s">
        <v>664</v>
      </c>
      <c r="D271" s="25" t="s">
        <v>664</v>
      </c>
      <c r="E271" s="85" t="s">
        <v>17</v>
      </c>
      <c r="F271" s="85">
        <v>20</v>
      </c>
      <c r="G271" s="69"/>
      <c r="H271" s="69"/>
      <c r="I271" s="69"/>
      <c r="J271" s="69"/>
      <c r="K271" s="231">
        <v>0</v>
      </c>
      <c r="L271" s="23">
        <v>0</v>
      </c>
      <c r="M271" s="230">
        <f t="shared" si="34"/>
        <v>0</v>
      </c>
      <c r="N271" s="230">
        <f t="shared" si="35"/>
        <v>0</v>
      </c>
      <c r="O271" s="7">
        <f t="shared" si="36"/>
        <v>0</v>
      </c>
      <c r="P271" s="7">
        <f t="shared" si="37"/>
        <v>0</v>
      </c>
    </row>
    <row r="272" spans="1:16" ht="26.25">
      <c r="A272" s="1" t="s">
        <v>674</v>
      </c>
      <c r="B272" s="13" t="s">
        <v>666</v>
      </c>
      <c r="C272" s="25" t="s">
        <v>668</v>
      </c>
      <c r="D272" s="3" t="s">
        <v>667</v>
      </c>
      <c r="E272" s="56" t="s">
        <v>669</v>
      </c>
      <c r="F272" s="56">
        <v>10</v>
      </c>
      <c r="G272" s="6"/>
      <c r="H272" s="6"/>
      <c r="I272" s="6"/>
      <c r="J272" s="6"/>
      <c r="K272" s="231">
        <v>0</v>
      </c>
      <c r="L272" s="23">
        <v>0</v>
      </c>
      <c r="M272" s="230">
        <f t="shared" si="34"/>
        <v>0</v>
      </c>
      <c r="N272" s="230">
        <f t="shared" si="35"/>
        <v>0</v>
      </c>
      <c r="O272" s="7">
        <f t="shared" si="36"/>
        <v>0</v>
      </c>
      <c r="P272" s="7">
        <f t="shared" si="37"/>
        <v>0</v>
      </c>
    </row>
    <row r="273" spans="1:16" ht="38.25">
      <c r="A273" s="1" t="s">
        <v>677</v>
      </c>
      <c r="B273" s="24" t="s">
        <v>671</v>
      </c>
      <c r="C273" s="39" t="s">
        <v>673</v>
      </c>
      <c r="D273" s="86" t="s">
        <v>672</v>
      </c>
      <c r="E273" s="94" t="s">
        <v>17</v>
      </c>
      <c r="F273" s="87">
        <v>1</v>
      </c>
      <c r="G273" s="88"/>
      <c r="H273" s="88"/>
      <c r="I273" s="88"/>
      <c r="J273" s="88"/>
      <c r="K273" s="231">
        <v>0</v>
      </c>
      <c r="L273" s="23">
        <v>0</v>
      </c>
      <c r="M273" s="230">
        <f t="shared" si="34"/>
        <v>0</v>
      </c>
      <c r="N273" s="230">
        <f t="shared" si="35"/>
        <v>0</v>
      </c>
      <c r="O273" s="7">
        <f t="shared" si="36"/>
        <v>0</v>
      </c>
      <c r="P273" s="7">
        <f t="shared" si="37"/>
        <v>0</v>
      </c>
    </row>
    <row r="274" spans="1:16" ht="26.25">
      <c r="A274" s="1" t="s">
        <v>681</v>
      </c>
      <c r="B274" s="18">
        <v>1303020027</v>
      </c>
      <c r="C274" s="89" t="s">
        <v>676</v>
      </c>
      <c r="D274" s="3" t="s">
        <v>675</v>
      </c>
      <c r="E274" s="56" t="s">
        <v>17</v>
      </c>
      <c r="F274" s="56">
        <v>121</v>
      </c>
      <c r="G274" s="6"/>
      <c r="H274" s="6"/>
      <c r="I274" s="6"/>
      <c r="J274" s="6"/>
      <c r="K274" s="231">
        <v>0</v>
      </c>
      <c r="L274" s="23">
        <v>0</v>
      </c>
      <c r="M274" s="230">
        <f t="shared" si="34"/>
        <v>0</v>
      </c>
      <c r="N274" s="230">
        <f t="shared" si="35"/>
        <v>0</v>
      </c>
      <c r="O274" s="7">
        <f t="shared" si="36"/>
        <v>0</v>
      </c>
      <c r="P274" s="7">
        <f t="shared" si="37"/>
        <v>0</v>
      </c>
    </row>
    <row r="275" spans="1:16" ht="26.25">
      <c r="A275" s="1" t="s">
        <v>685</v>
      </c>
      <c r="B275" s="2" t="s">
        <v>678</v>
      </c>
      <c r="C275" s="49" t="s">
        <v>680</v>
      </c>
      <c r="D275" s="3" t="s">
        <v>679</v>
      </c>
      <c r="E275" s="56" t="s">
        <v>30</v>
      </c>
      <c r="F275" s="56">
        <v>514</v>
      </c>
      <c r="G275" s="6"/>
      <c r="H275" s="6"/>
      <c r="I275" s="6"/>
      <c r="J275" s="6"/>
      <c r="K275" s="231">
        <v>0</v>
      </c>
      <c r="L275" s="23">
        <v>0</v>
      </c>
      <c r="M275" s="230">
        <f t="shared" si="34"/>
        <v>0</v>
      </c>
      <c r="N275" s="230">
        <f t="shared" si="35"/>
        <v>0</v>
      </c>
      <c r="O275" s="7">
        <f t="shared" si="36"/>
        <v>0</v>
      </c>
      <c r="P275" s="7">
        <f t="shared" si="37"/>
        <v>0</v>
      </c>
    </row>
    <row r="276" spans="1:16" ht="26.25">
      <c r="A276" s="1" t="s">
        <v>689</v>
      </c>
      <c r="B276" s="2" t="s">
        <v>682</v>
      </c>
      <c r="C276" s="28" t="s">
        <v>684</v>
      </c>
      <c r="D276" s="3" t="s">
        <v>683</v>
      </c>
      <c r="E276" s="56" t="s">
        <v>30</v>
      </c>
      <c r="F276" s="56">
        <v>653</v>
      </c>
      <c r="G276" s="6"/>
      <c r="H276" s="6"/>
      <c r="I276" s="6"/>
      <c r="J276" s="6"/>
      <c r="K276" s="231">
        <v>0</v>
      </c>
      <c r="L276" s="23">
        <v>0</v>
      </c>
      <c r="M276" s="230">
        <f t="shared" si="34"/>
        <v>0</v>
      </c>
      <c r="N276" s="230">
        <f t="shared" si="35"/>
        <v>0</v>
      </c>
      <c r="O276" s="7">
        <f t="shared" si="36"/>
        <v>0</v>
      </c>
      <c r="P276" s="7">
        <f t="shared" si="37"/>
        <v>0</v>
      </c>
    </row>
    <row r="277" spans="1:16" ht="229.5">
      <c r="A277" s="1" t="s">
        <v>693</v>
      </c>
      <c r="B277" s="2" t="s">
        <v>686</v>
      </c>
      <c r="C277" s="28" t="s">
        <v>688</v>
      </c>
      <c r="D277" s="3" t="s">
        <v>687</v>
      </c>
      <c r="E277" s="56" t="s">
        <v>30</v>
      </c>
      <c r="F277" s="56">
        <v>14</v>
      </c>
      <c r="G277" s="6"/>
      <c r="H277" s="6"/>
      <c r="I277" s="6"/>
      <c r="J277" s="6"/>
      <c r="K277" s="231">
        <v>0</v>
      </c>
      <c r="L277" s="23">
        <v>0</v>
      </c>
      <c r="M277" s="230">
        <f t="shared" si="34"/>
        <v>0</v>
      </c>
      <c r="N277" s="230">
        <f t="shared" si="35"/>
        <v>0</v>
      </c>
      <c r="O277" s="7">
        <f t="shared" si="36"/>
        <v>0</v>
      </c>
      <c r="P277" s="7">
        <f t="shared" si="37"/>
        <v>0</v>
      </c>
    </row>
    <row r="278" spans="1:16" ht="25.5">
      <c r="A278" s="1" t="s">
        <v>697</v>
      </c>
      <c r="B278" s="2" t="s">
        <v>690</v>
      </c>
      <c r="C278" s="28" t="s">
        <v>692</v>
      </c>
      <c r="D278" s="3" t="s">
        <v>691</v>
      </c>
      <c r="E278" s="56" t="s">
        <v>90</v>
      </c>
      <c r="F278" s="56">
        <v>42</v>
      </c>
      <c r="G278" s="6"/>
      <c r="H278" s="6"/>
      <c r="I278" s="6"/>
      <c r="J278" s="6"/>
      <c r="K278" s="231">
        <v>0</v>
      </c>
      <c r="L278" s="23">
        <v>0</v>
      </c>
      <c r="M278" s="230">
        <f t="shared" si="34"/>
        <v>0</v>
      </c>
      <c r="N278" s="230">
        <f t="shared" si="35"/>
        <v>0</v>
      </c>
      <c r="O278" s="7">
        <f t="shared" si="36"/>
        <v>0</v>
      </c>
      <c r="P278" s="7">
        <f t="shared" si="37"/>
        <v>0</v>
      </c>
    </row>
    <row r="279" spans="1:16" ht="38.25">
      <c r="A279" s="1" t="s">
        <v>701</v>
      </c>
      <c r="B279" s="13" t="s">
        <v>694</v>
      </c>
      <c r="C279" s="28" t="s">
        <v>696</v>
      </c>
      <c r="D279" s="3" t="s">
        <v>695</v>
      </c>
      <c r="E279" s="56" t="s">
        <v>17</v>
      </c>
      <c r="F279" s="56">
        <v>8</v>
      </c>
      <c r="G279" s="6"/>
      <c r="H279" s="6"/>
      <c r="I279" s="6"/>
      <c r="J279" s="6"/>
      <c r="K279" s="231">
        <v>0</v>
      </c>
      <c r="L279" s="23">
        <v>0</v>
      </c>
      <c r="M279" s="230">
        <f t="shared" si="34"/>
        <v>0</v>
      </c>
      <c r="N279" s="230">
        <f t="shared" si="35"/>
        <v>0</v>
      </c>
      <c r="O279" s="7">
        <f t="shared" si="36"/>
        <v>0</v>
      </c>
      <c r="P279" s="7">
        <f t="shared" si="37"/>
        <v>0</v>
      </c>
    </row>
    <row r="280" spans="1:16" ht="25.5">
      <c r="A280" s="1" t="s">
        <v>705</v>
      </c>
      <c r="B280" s="2" t="s">
        <v>698</v>
      </c>
      <c r="C280" s="28" t="s">
        <v>700</v>
      </c>
      <c r="D280" s="25" t="s">
        <v>699</v>
      </c>
      <c r="E280" s="56" t="s">
        <v>17</v>
      </c>
      <c r="F280" s="85">
        <v>1</v>
      </c>
      <c r="G280" s="69"/>
      <c r="H280" s="69"/>
      <c r="I280" s="69"/>
      <c r="J280" s="69"/>
      <c r="K280" s="231">
        <v>0</v>
      </c>
      <c r="L280" s="23">
        <v>0</v>
      </c>
      <c r="M280" s="230">
        <f t="shared" si="34"/>
        <v>0</v>
      </c>
      <c r="N280" s="230">
        <f t="shared" si="35"/>
        <v>0</v>
      </c>
      <c r="O280" s="7">
        <f t="shared" si="36"/>
        <v>0</v>
      </c>
      <c r="P280" s="7">
        <f t="shared" si="37"/>
        <v>0</v>
      </c>
    </row>
    <row r="281" spans="1:16" ht="25.5">
      <c r="A281" s="1" t="s">
        <v>709</v>
      </c>
      <c r="B281" s="2" t="s">
        <v>702</v>
      </c>
      <c r="C281" s="28" t="s">
        <v>704</v>
      </c>
      <c r="D281" s="25" t="s">
        <v>703</v>
      </c>
      <c r="E281" s="56" t="s">
        <v>17</v>
      </c>
      <c r="F281" s="85">
        <v>1</v>
      </c>
      <c r="G281" s="69"/>
      <c r="H281" s="69"/>
      <c r="I281" s="69"/>
      <c r="J281" s="69"/>
      <c r="K281" s="231">
        <v>0</v>
      </c>
      <c r="L281" s="23">
        <v>0</v>
      </c>
      <c r="M281" s="230">
        <f t="shared" si="34"/>
        <v>0</v>
      </c>
      <c r="N281" s="230">
        <f t="shared" si="35"/>
        <v>0</v>
      </c>
      <c r="O281" s="7">
        <f t="shared" si="36"/>
        <v>0</v>
      </c>
      <c r="P281" s="7">
        <f t="shared" si="37"/>
        <v>0</v>
      </c>
    </row>
    <row r="282" spans="1:16" ht="51">
      <c r="A282" s="1" t="s">
        <v>713</v>
      </c>
      <c r="B282" s="24" t="s">
        <v>706</v>
      </c>
      <c r="C282" s="28" t="s">
        <v>708</v>
      </c>
      <c r="D282" s="3" t="s">
        <v>707</v>
      </c>
      <c r="E282" s="56" t="s">
        <v>17</v>
      </c>
      <c r="F282" s="56">
        <v>1</v>
      </c>
      <c r="G282" s="6"/>
      <c r="H282" s="6"/>
      <c r="I282" s="6"/>
      <c r="J282" s="6"/>
      <c r="K282" s="231">
        <v>0</v>
      </c>
      <c r="L282" s="23">
        <v>0</v>
      </c>
      <c r="M282" s="230">
        <f t="shared" si="34"/>
        <v>0</v>
      </c>
      <c r="N282" s="230">
        <f t="shared" si="35"/>
        <v>0</v>
      </c>
      <c r="O282" s="7">
        <f t="shared" si="36"/>
        <v>0</v>
      </c>
      <c r="P282" s="7">
        <f t="shared" si="37"/>
        <v>0</v>
      </c>
    </row>
    <row r="283" spans="1:16" ht="38.25">
      <c r="A283" s="1" t="s">
        <v>717</v>
      </c>
      <c r="B283" s="13" t="s">
        <v>710</v>
      </c>
      <c r="C283" s="28" t="s">
        <v>712</v>
      </c>
      <c r="D283" s="3" t="s">
        <v>711</v>
      </c>
      <c r="E283" s="56" t="s">
        <v>17</v>
      </c>
      <c r="F283" s="56">
        <v>2</v>
      </c>
      <c r="G283" s="6"/>
      <c r="H283" s="6"/>
      <c r="I283" s="6"/>
      <c r="J283" s="6"/>
      <c r="K283" s="231">
        <v>0</v>
      </c>
      <c r="L283" s="23">
        <v>0</v>
      </c>
      <c r="M283" s="230">
        <f t="shared" si="34"/>
        <v>0</v>
      </c>
      <c r="N283" s="230">
        <f t="shared" si="35"/>
        <v>0</v>
      </c>
      <c r="O283" s="7">
        <f t="shared" si="36"/>
        <v>0</v>
      </c>
      <c r="P283" s="7">
        <f t="shared" si="37"/>
        <v>0</v>
      </c>
    </row>
    <row r="284" spans="1:16" ht="51">
      <c r="A284" s="1" t="s">
        <v>721</v>
      </c>
      <c r="B284" s="2" t="s">
        <v>714</v>
      </c>
      <c r="C284" s="49" t="s">
        <v>716</v>
      </c>
      <c r="D284" s="3" t="s">
        <v>715</v>
      </c>
      <c r="E284" s="56" t="s">
        <v>17</v>
      </c>
      <c r="F284" s="56">
        <v>2</v>
      </c>
      <c r="G284" s="6"/>
      <c r="H284" s="6"/>
      <c r="I284" s="6"/>
      <c r="J284" s="6"/>
      <c r="K284" s="231">
        <v>0</v>
      </c>
      <c r="L284" s="23">
        <v>0</v>
      </c>
      <c r="M284" s="230">
        <f t="shared" si="34"/>
        <v>0</v>
      </c>
      <c r="N284" s="230">
        <f t="shared" si="35"/>
        <v>0</v>
      </c>
      <c r="O284" s="7">
        <f t="shared" si="36"/>
        <v>0</v>
      </c>
      <c r="P284" s="7">
        <f t="shared" si="37"/>
        <v>0</v>
      </c>
    </row>
    <row r="285" spans="1:16" ht="25.5">
      <c r="A285" s="1" t="s">
        <v>725</v>
      </c>
      <c r="B285" s="2" t="s">
        <v>718</v>
      </c>
      <c r="C285" s="28" t="s">
        <v>720</v>
      </c>
      <c r="D285" s="25" t="s">
        <v>719</v>
      </c>
      <c r="E285" s="85" t="s">
        <v>30</v>
      </c>
      <c r="F285" s="85">
        <v>1</v>
      </c>
      <c r="G285" s="69"/>
      <c r="H285" s="69"/>
      <c r="I285" s="69"/>
      <c r="J285" s="69"/>
      <c r="K285" s="231">
        <v>0</v>
      </c>
      <c r="L285" s="23">
        <v>0</v>
      </c>
      <c r="M285" s="230">
        <f t="shared" si="34"/>
        <v>0</v>
      </c>
      <c r="N285" s="230">
        <f t="shared" si="35"/>
        <v>0</v>
      </c>
      <c r="O285" s="7">
        <f t="shared" si="36"/>
        <v>0</v>
      </c>
      <c r="P285" s="7">
        <f t="shared" si="37"/>
        <v>0</v>
      </c>
    </row>
    <row r="286" spans="1:16" ht="255">
      <c r="A286" s="1" t="s">
        <v>729</v>
      </c>
      <c r="B286" s="2" t="s">
        <v>722</v>
      </c>
      <c r="C286" s="39" t="s">
        <v>724</v>
      </c>
      <c r="D286" s="14" t="s">
        <v>723</v>
      </c>
      <c r="E286" s="56" t="s">
        <v>30</v>
      </c>
      <c r="F286" s="56">
        <v>20</v>
      </c>
      <c r="G286" s="6"/>
      <c r="H286" s="6"/>
      <c r="I286" s="6"/>
      <c r="J286" s="6"/>
      <c r="K286" s="231">
        <v>0</v>
      </c>
      <c r="L286" s="23">
        <v>0</v>
      </c>
      <c r="M286" s="230">
        <f t="shared" si="34"/>
        <v>0</v>
      </c>
      <c r="N286" s="230">
        <f t="shared" si="35"/>
        <v>0</v>
      </c>
      <c r="O286" s="7">
        <f t="shared" si="36"/>
        <v>0</v>
      </c>
      <c r="P286" s="7">
        <f t="shared" si="37"/>
        <v>0</v>
      </c>
    </row>
    <row r="287" spans="1:16">
      <c r="A287" s="1" t="s">
        <v>732</v>
      </c>
      <c r="B287" s="24" t="s">
        <v>726</v>
      </c>
      <c r="C287" s="28" t="s">
        <v>728</v>
      </c>
      <c r="D287" s="3" t="s">
        <v>727</v>
      </c>
      <c r="E287" s="56" t="s">
        <v>30</v>
      </c>
      <c r="F287" s="56">
        <v>3</v>
      </c>
      <c r="G287" s="6"/>
      <c r="H287" s="6"/>
      <c r="I287" s="6"/>
      <c r="J287" s="6"/>
      <c r="K287" s="231">
        <v>0</v>
      </c>
      <c r="L287" s="23">
        <v>0</v>
      </c>
      <c r="M287" s="230">
        <f t="shared" si="34"/>
        <v>0</v>
      </c>
      <c r="N287" s="230">
        <f t="shared" si="35"/>
        <v>0</v>
      </c>
      <c r="O287" s="7">
        <f t="shared" si="36"/>
        <v>0</v>
      </c>
      <c r="P287" s="7">
        <f t="shared" si="37"/>
        <v>0</v>
      </c>
    </row>
    <row r="288" spans="1:16" ht="76.5">
      <c r="A288" s="1" t="s">
        <v>736</v>
      </c>
      <c r="B288" s="2" t="s">
        <v>583</v>
      </c>
      <c r="C288" s="28" t="s">
        <v>731</v>
      </c>
      <c r="D288" s="3" t="s">
        <v>730</v>
      </c>
      <c r="E288" s="56" t="s">
        <v>30</v>
      </c>
      <c r="F288" s="56">
        <v>15</v>
      </c>
      <c r="G288" s="6"/>
      <c r="H288" s="6"/>
      <c r="I288" s="6"/>
      <c r="J288" s="6"/>
      <c r="K288" s="231">
        <v>0</v>
      </c>
      <c r="L288" s="23">
        <v>0</v>
      </c>
      <c r="M288" s="230">
        <f t="shared" si="34"/>
        <v>0</v>
      </c>
      <c r="N288" s="230">
        <f t="shared" si="35"/>
        <v>0</v>
      </c>
      <c r="O288" s="7">
        <f t="shared" si="36"/>
        <v>0</v>
      </c>
      <c r="P288" s="7">
        <f t="shared" si="37"/>
        <v>0</v>
      </c>
    </row>
    <row r="289" spans="1:16" ht="26.25">
      <c r="A289" s="1" t="s">
        <v>740</v>
      </c>
      <c r="B289" s="24" t="s">
        <v>733</v>
      </c>
      <c r="C289" s="28" t="s">
        <v>735</v>
      </c>
      <c r="D289" s="90" t="s">
        <v>734</v>
      </c>
      <c r="E289" s="85" t="s">
        <v>17</v>
      </c>
      <c r="F289" s="85">
        <v>1</v>
      </c>
      <c r="G289" s="69"/>
      <c r="H289" s="69"/>
      <c r="I289" s="69"/>
      <c r="J289" s="69"/>
      <c r="K289" s="231">
        <v>0</v>
      </c>
      <c r="L289" s="23">
        <v>0</v>
      </c>
      <c r="M289" s="230">
        <f t="shared" si="34"/>
        <v>0</v>
      </c>
      <c r="N289" s="230">
        <f t="shared" si="35"/>
        <v>0</v>
      </c>
      <c r="O289" s="7">
        <f t="shared" si="36"/>
        <v>0</v>
      </c>
      <c r="P289" s="7">
        <f t="shared" si="37"/>
        <v>0</v>
      </c>
    </row>
    <row r="290" spans="1:16" ht="51">
      <c r="A290" s="1" t="s">
        <v>744</v>
      </c>
      <c r="B290" s="2" t="s">
        <v>737</v>
      </c>
      <c r="C290" s="28" t="s">
        <v>739</v>
      </c>
      <c r="D290" s="90" t="s">
        <v>738</v>
      </c>
      <c r="E290" s="42" t="s">
        <v>30</v>
      </c>
      <c r="F290" s="42">
        <v>1</v>
      </c>
      <c r="G290" s="91"/>
      <c r="H290" s="91"/>
      <c r="I290" s="91"/>
      <c r="J290" s="91"/>
      <c r="K290" s="231">
        <v>0</v>
      </c>
      <c r="L290" s="23">
        <v>0</v>
      </c>
      <c r="M290" s="230">
        <f t="shared" si="34"/>
        <v>0</v>
      </c>
      <c r="N290" s="230">
        <f t="shared" si="35"/>
        <v>0</v>
      </c>
      <c r="O290" s="7">
        <f t="shared" si="36"/>
        <v>0</v>
      </c>
      <c r="P290" s="7">
        <f t="shared" si="37"/>
        <v>0</v>
      </c>
    </row>
    <row r="291" spans="1:16" ht="76.5">
      <c r="A291" s="1" t="s">
        <v>748</v>
      </c>
      <c r="B291" s="2" t="s">
        <v>741</v>
      </c>
      <c r="C291" s="28" t="s">
        <v>743</v>
      </c>
      <c r="D291" s="25" t="s">
        <v>742</v>
      </c>
      <c r="E291" s="42" t="s">
        <v>17</v>
      </c>
      <c r="F291" s="42">
        <v>10</v>
      </c>
      <c r="G291" s="91"/>
      <c r="H291" s="91"/>
      <c r="I291" s="91"/>
      <c r="J291" s="91"/>
      <c r="K291" s="231">
        <v>0</v>
      </c>
      <c r="L291" s="23">
        <v>0</v>
      </c>
      <c r="M291" s="230">
        <f t="shared" si="34"/>
        <v>0</v>
      </c>
      <c r="N291" s="230">
        <f t="shared" si="35"/>
        <v>0</v>
      </c>
      <c r="O291" s="7">
        <f t="shared" si="36"/>
        <v>0</v>
      </c>
      <c r="P291" s="7">
        <f t="shared" si="37"/>
        <v>0</v>
      </c>
    </row>
    <row r="292" spans="1:16" ht="26.25">
      <c r="A292" s="1" t="s">
        <v>752</v>
      </c>
      <c r="B292" s="2" t="s">
        <v>745</v>
      </c>
      <c r="C292" s="28" t="s">
        <v>747</v>
      </c>
      <c r="D292" s="3" t="s">
        <v>746</v>
      </c>
      <c r="E292" s="56" t="s">
        <v>30</v>
      </c>
      <c r="F292" s="56">
        <v>5</v>
      </c>
      <c r="G292" s="6"/>
      <c r="H292" s="6"/>
      <c r="I292" s="6"/>
      <c r="J292" s="6"/>
      <c r="K292" s="231">
        <v>0</v>
      </c>
      <c r="L292" s="23">
        <v>0</v>
      </c>
      <c r="M292" s="230">
        <f t="shared" si="34"/>
        <v>0</v>
      </c>
      <c r="N292" s="230">
        <f t="shared" si="35"/>
        <v>0</v>
      </c>
      <c r="O292" s="7">
        <f t="shared" si="36"/>
        <v>0</v>
      </c>
      <c r="P292" s="7">
        <f t="shared" si="37"/>
        <v>0</v>
      </c>
    </row>
    <row r="293" spans="1:16" ht="26.25">
      <c r="A293" s="1" t="s">
        <v>756</v>
      </c>
      <c r="B293" s="2" t="s">
        <v>749</v>
      </c>
      <c r="C293" s="28" t="s">
        <v>751</v>
      </c>
      <c r="D293" s="3" t="s">
        <v>750</v>
      </c>
      <c r="E293" s="56" t="s">
        <v>30</v>
      </c>
      <c r="F293" s="56">
        <v>65</v>
      </c>
      <c r="G293" s="6"/>
      <c r="H293" s="6"/>
      <c r="I293" s="6"/>
      <c r="J293" s="6"/>
      <c r="K293" s="231">
        <v>0</v>
      </c>
      <c r="L293" s="23">
        <v>0</v>
      </c>
      <c r="M293" s="230">
        <f t="shared" si="34"/>
        <v>0</v>
      </c>
      <c r="N293" s="230">
        <f t="shared" si="35"/>
        <v>0</v>
      </c>
      <c r="O293" s="7">
        <f t="shared" si="36"/>
        <v>0</v>
      </c>
      <c r="P293" s="7">
        <f t="shared" si="37"/>
        <v>0</v>
      </c>
    </row>
    <row r="294" spans="1:16" ht="51">
      <c r="A294" s="1" t="s">
        <v>760</v>
      </c>
      <c r="B294" s="2" t="s">
        <v>753</v>
      </c>
      <c r="C294" s="28" t="s">
        <v>755</v>
      </c>
      <c r="D294" s="3" t="s">
        <v>754</v>
      </c>
      <c r="E294" s="56" t="s">
        <v>30</v>
      </c>
      <c r="F294" s="56">
        <v>60</v>
      </c>
      <c r="G294" s="6"/>
      <c r="H294" s="6"/>
      <c r="I294" s="6"/>
      <c r="J294" s="6"/>
      <c r="K294" s="231">
        <v>0</v>
      </c>
      <c r="L294" s="23">
        <v>0</v>
      </c>
      <c r="M294" s="230">
        <f t="shared" si="34"/>
        <v>0</v>
      </c>
      <c r="N294" s="230">
        <f t="shared" si="35"/>
        <v>0</v>
      </c>
      <c r="O294" s="7">
        <f t="shared" si="36"/>
        <v>0</v>
      </c>
      <c r="P294" s="7">
        <f t="shared" si="37"/>
        <v>0</v>
      </c>
    </row>
    <row r="295" spans="1:16" ht="26.25">
      <c r="A295" s="1" t="s">
        <v>764</v>
      </c>
      <c r="B295" s="29" t="s">
        <v>757</v>
      </c>
      <c r="C295" s="92" t="s">
        <v>759</v>
      </c>
      <c r="D295" s="14" t="s">
        <v>758</v>
      </c>
      <c r="E295" s="56" t="s">
        <v>30</v>
      </c>
      <c r="F295" s="56">
        <v>1</v>
      </c>
      <c r="G295" s="6"/>
      <c r="H295" s="6"/>
      <c r="I295" s="6"/>
      <c r="J295" s="6"/>
      <c r="K295" s="231">
        <v>0</v>
      </c>
      <c r="L295" s="23">
        <v>0</v>
      </c>
      <c r="M295" s="230">
        <f t="shared" si="34"/>
        <v>0</v>
      </c>
      <c r="N295" s="230">
        <f t="shared" si="35"/>
        <v>0</v>
      </c>
      <c r="O295" s="7">
        <f t="shared" si="36"/>
        <v>0</v>
      </c>
      <c r="P295" s="7">
        <f t="shared" si="37"/>
        <v>0</v>
      </c>
    </row>
    <row r="296" spans="1:16" ht="38.25">
      <c r="A296" s="1" t="s">
        <v>768</v>
      </c>
      <c r="B296" s="2" t="s">
        <v>761</v>
      </c>
      <c r="C296" s="28" t="s">
        <v>763</v>
      </c>
      <c r="D296" s="3" t="s">
        <v>762</v>
      </c>
      <c r="E296" s="56" t="s">
        <v>30</v>
      </c>
      <c r="F296" s="56">
        <v>6</v>
      </c>
      <c r="G296" s="6"/>
      <c r="H296" s="6"/>
      <c r="I296" s="6"/>
      <c r="J296" s="6"/>
      <c r="K296" s="231">
        <v>0</v>
      </c>
      <c r="L296" s="23">
        <v>0</v>
      </c>
      <c r="M296" s="230">
        <f t="shared" si="34"/>
        <v>0</v>
      </c>
      <c r="N296" s="230">
        <f t="shared" si="35"/>
        <v>0</v>
      </c>
      <c r="O296" s="7">
        <f t="shared" si="36"/>
        <v>0</v>
      </c>
      <c r="P296" s="7">
        <f t="shared" si="37"/>
        <v>0</v>
      </c>
    </row>
    <row r="297" spans="1:16" ht="26.25">
      <c r="A297" s="1" t="s">
        <v>772</v>
      </c>
      <c r="B297" s="2" t="s">
        <v>765</v>
      </c>
      <c r="C297" s="28" t="s">
        <v>767</v>
      </c>
      <c r="D297" s="3" t="s">
        <v>766</v>
      </c>
      <c r="E297" s="56" t="s">
        <v>17</v>
      </c>
      <c r="F297" s="56">
        <v>108</v>
      </c>
      <c r="G297" s="6"/>
      <c r="H297" s="6"/>
      <c r="I297" s="6"/>
      <c r="J297" s="6"/>
      <c r="K297" s="231">
        <v>0</v>
      </c>
      <c r="L297" s="23">
        <v>0</v>
      </c>
      <c r="M297" s="230">
        <f t="shared" si="34"/>
        <v>0</v>
      </c>
      <c r="N297" s="230">
        <f t="shared" si="35"/>
        <v>0</v>
      </c>
      <c r="O297" s="7">
        <f t="shared" si="36"/>
        <v>0</v>
      </c>
      <c r="P297" s="7">
        <f t="shared" si="37"/>
        <v>0</v>
      </c>
    </row>
    <row r="298" spans="1:16" ht="26.25">
      <c r="A298" s="1" t="s">
        <v>776</v>
      </c>
      <c r="B298" s="2" t="s">
        <v>769</v>
      </c>
      <c r="C298" s="28" t="s">
        <v>771</v>
      </c>
      <c r="D298" s="3" t="s">
        <v>770</v>
      </c>
      <c r="E298" s="56" t="s">
        <v>30</v>
      </c>
      <c r="F298" s="56">
        <v>70</v>
      </c>
      <c r="G298" s="6"/>
      <c r="H298" s="6"/>
      <c r="I298" s="6"/>
      <c r="J298" s="6"/>
      <c r="K298" s="231">
        <v>0</v>
      </c>
      <c r="L298" s="23">
        <v>0</v>
      </c>
      <c r="M298" s="230">
        <f t="shared" si="34"/>
        <v>0</v>
      </c>
      <c r="N298" s="230">
        <f t="shared" si="35"/>
        <v>0</v>
      </c>
      <c r="O298" s="7">
        <f t="shared" si="36"/>
        <v>0</v>
      </c>
      <c r="P298" s="7">
        <f t="shared" si="37"/>
        <v>0</v>
      </c>
    </row>
    <row r="299" spans="1:16">
      <c r="A299" s="1" t="s">
        <v>780</v>
      </c>
      <c r="B299" s="2" t="s">
        <v>773</v>
      </c>
      <c r="C299" s="28" t="s">
        <v>775</v>
      </c>
      <c r="D299" s="25" t="s">
        <v>774</v>
      </c>
      <c r="E299" s="56" t="s">
        <v>30</v>
      </c>
      <c r="F299" s="85">
        <v>1</v>
      </c>
      <c r="G299" s="69"/>
      <c r="H299" s="69"/>
      <c r="I299" s="69"/>
      <c r="J299" s="69"/>
      <c r="K299" s="231">
        <v>0</v>
      </c>
      <c r="L299" s="23">
        <v>0</v>
      </c>
      <c r="M299" s="230">
        <f t="shared" ref="M299:M362" si="38">L299/100*K299</f>
        <v>0</v>
      </c>
      <c r="N299" s="230">
        <f t="shared" ref="N299:N362" si="39">K299+M299</f>
        <v>0</v>
      </c>
      <c r="O299" s="7">
        <f t="shared" ref="O299:O362" si="40">F299*K299</f>
        <v>0</v>
      </c>
      <c r="P299" s="7">
        <f t="shared" ref="P299:P362" si="41">F299*N299</f>
        <v>0</v>
      </c>
    </row>
    <row r="300" spans="1:16">
      <c r="A300" s="1" t="s">
        <v>784</v>
      </c>
      <c r="B300" s="2" t="s">
        <v>777</v>
      </c>
      <c r="C300" s="28" t="s">
        <v>779</v>
      </c>
      <c r="D300" s="25" t="s">
        <v>778</v>
      </c>
      <c r="E300" s="56" t="s">
        <v>30</v>
      </c>
      <c r="F300" s="85">
        <v>1</v>
      </c>
      <c r="G300" s="69"/>
      <c r="H300" s="69"/>
      <c r="I300" s="69"/>
      <c r="J300" s="69"/>
      <c r="K300" s="231">
        <v>0</v>
      </c>
      <c r="L300" s="23">
        <v>0</v>
      </c>
      <c r="M300" s="230">
        <f t="shared" si="38"/>
        <v>0</v>
      </c>
      <c r="N300" s="230">
        <f t="shared" si="39"/>
        <v>0</v>
      </c>
      <c r="O300" s="7">
        <f t="shared" si="40"/>
        <v>0</v>
      </c>
      <c r="P300" s="7">
        <f t="shared" si="41"/>
        <v>0</v>
      </c>
    </row>
    <row r="301" spans="1:16">
      <c r="A301" s="1" t="s">
        <v>788</v>
      </c>
      <c r="B301" s="2" t="s">
        <v>781</v>
      </c>
      <c r="C301" s="28" t="s">
        <v>783</v>
      </c>
      <c r="D301" s="25" t="s">
        <v>782</v>
      </c>
      <c r="E301" s="56" t="s">
        <v>30</v>
      </c>
      <c r="F301" s="85">
        <v>1</v>
      </c>
      <c r="G301" s="69"/>
      <c r="H301" s="69"/>
      <c r="I301" s="69"/>
      <c r="J301" s="69"/>
      <c r="K301" s="231">
        <v>0</v>
      </c>
      <c r="L301" s="23">
        <v>0</v>
      </c>
      <c r="M301" s="230">
        <f t="shared" si="38"/>
        <v>0</v>
      </c>
      <c r="N301" s="230">
        <f t="shared" si="39"/>
        <v>0</v>
      </c>
      <c r="O301" s="7">
        <f t="shared" si="40"/>
        <v>0</v>
      </c>
      <c r="P301" s="7">
        <f t="shared" si="41"/>
        <v>0</v>
      </c>
    </row>
    <row r="302" spans="1:16">
      <c r="A302" s="1" t="s">
        <v>791</v>
      </c>
      <c r="B302" s="2" t="s">
        <v>785</v>
      </c>
      <c r="C302" s="28" t="s">
        <v>787</v>
      </c>
      <c r="D302" s="25" t="s">
        <v>786</v>
      </c>
      <c r="E302" s="56" t="s">
        <v>30</v>
      </c>
      <c r="F302" s="85">
        <v>1</v>
      </c>
      <c r="G302" s="69"/>
      <c r="H302" s="69"/>
      <c r="I302" s="69"/>
      <c r="J302" s="69"/>
      <c r="K302" s="231">
        <v>0</v>
      </c>
      <c r="L302" s="23">
        <v>0</v>
      </c>
      <c r="M302" s="230">
        <f t="shared" si="38"/>
        <v>0</v>
      </c>
      <c r="N302" s="230">
        <f t="shared" si="39"/>
        <v>0</v>
      </c>
      <c r="O302" s="7">
        <f t="shared" si="40"/>
        <v>0</v>
      </c>
      <c r="P302" s="7">
        <f t="shared" si="41"/>
        <v>0</v>
      </c>
    </row>
    <row r="303" spans="1:16">
      <c r="A303" s="1" t="s">
        <v>794</v>
      </c>
      <c r="B303" s="13" t="s">
        <v>789</v>
      </c>
      <c r="C303" s="5" t="s">
        <v>790</v>
      </c>
      <c r="D303" s="3" t="s">
        <v>790</v>
      </c>
      <c r="E303" s="56" t="s">
        <v>30</v>
      </c>
      <c r="F303" s="56">
        <v>4</v>
      </c>
      <c r="G303" s="6"/>
      <c r="H303" s="6"/>
      <c r="I303" s="6"/>
      <c r="J303" s="6"/>
      <c r="K303" s="231">
        <v>0</v>
      </c>
      <c r="L303" s="23">
        <v>0</v>
      </c>
      <c r="M303" s="230">
        <f t="shared" si="38"/>
        <v>0</v>
      </c>
      <c r="N303" s="230">
        <f t="shared" si="39"/>
        <v>0</v>
      </c>
      <c r="O303" s="7">
        <f t="shared" si="40"/>
        <v>0</v>
      </c>
      <c r="P303" s="7">
        <f t="shared" si="41"/>
        <v>0</v>
      </c>
    </row>
    <row r="304" spans="1:16">
      <c r="A304" s="1" t="s">
        <v>798</v>
      </c>
      <c r="B304" s="13" t="s">
        <v>792</v>
      </c>
      <c r="C304" s="5" t="s">
        <v>793</v>
      </c>
      <c r="D304" s="3" t="s">
        <v>793</v>
      </c>
      <c r="E304" s="56" t="s">
        <v>30</v>
      </c>
      <c r="F304" s="56">
        <v>7</v>
      </c>
      <c r="G304" s="6"/>
      <c r="H304" s="6"/>
      <c r="I304" s="6"/>
      <c r="J304" s="6"/>
      <c r="K304" s="231">
        <v>0</v>
      </c>
      <c r="L304" s="23">
        <v>0</v>
      </c>
      <c r="M304" s="230">
        <f t="shared" si="38"/>
        <v>0</v>
      </c>
      <c r="N304" s="230">
        <f t="shared" si="39"/>
        <v>0</v>
      </c>
      <c r="O304" s="7">
        <f t="shared" si="40"/>
        <v>0</v>
      </c>
      <c r="P304" s="7">
        <f t="shared" si="41"/>
        <v>0</v>
      </c>
    </row>
    <row r="305" spans="1:16">
      <c r="A305" s="1" t="s">
        <v>802</v>
      </c>
      <c r="B305" s="2" t="s">
        <v>795</v>
      </c>
      <c r="C305" s="28" t="s">
        <v>797</v>
      </c>
      <c r="D305" s="25" t="s">
        <v>796</v>
      </c>
      <c r="E305" s="56" t="s">
        <v>30</v>
      </c>
      <c r="F305" s="85">
        <v>2</v>
      </c>
      <c r="G305" s="69"/>
      <c r="H305" s="69"/>
      <c r="I305" s="69"/>
      <c r="J305" s="69"/>
      <c r="K305" s="231">
        <v>0</v>
      </c>
      <c r="L305" s="23">
        <v>0</v>
      </c>
      <c r="M305" s="230">
        <f t="shared" si="38"/>
        <v>0</v>
      </c>
      <c r="N305" s="230">
        <f t="shared" si="39"/>
        <v>0</v>
      </c>
      <c r="O305" s="7">
        <f t="shared" si="40"/>
        <v>0</v>
      </c>
      <c r="P305" s="7">
        <f t="shared" si="41"/>
        <v>0</v>
      </c>
    </row>
    <row r="306" spans="1:16" ht="26.25">
      <c r="A306" s="1" t="s">
        <v>806</v>
      </c>
      <c r="B306" s="2" t="s">
        <v>799</v>
      </c>
      <c r="C306" s="28" t="s">
        <v>801</v>
      </c>
      <c r="D306" s="3" t="s">
        <v>800</v>
      </c>
      <c r="E306" s="56" t="s">
        <v>30</v>
      </c>
      <c r="F306" s="56">
        <v>810</v>
      </c>
      <c r="G306" s="6"/>
      <c r="H306" s="6"/>
      <c r="I306" s="6"/>
      <c r="J306" s="6"/>
      <c r="K306" s="231">
        <v>0</v>
      </c>
      <c r="L306" s="23">
        <v>0</v>
      </c>
      <c r="M306" s="230">
        <f t="shared" si="38"/>
        <v>0</v>
      </c>
      <c r="N306" s="230">
        <f t="shared" si="39"/>
        <v>0</v>
      </c>
      <c r="O306" s="7">
        <f t="shared" si="40"/>
        <v>0</v>
      </c>
      <c r="P306" s="7">
        <f t="shared" si="41"/>
        <v>0</v>
      </c>
    </row>
    <row r="307" spans="1:16" ht="25.5">
      <c r="A307" s="1" t="s">
        <v>810</v>
      </c>
      <c r="B307" s="2" t="s">
        <v>803</v>
      </c>
      <c r="C307" s="28" t="s">
        <v>805</v>
      </c>
      <c r="D307" s="25" t="s">
        <v>804</v>
      </c>
      <c r="E307" s="85" t="s">
        <v>17</v>
      </c>
      <c r="F307" s="85">
        <v>1</v>
      </c>
      <c r="G307" s="69"/>
      <c r="H307" s="69"/>
      <c r="I307" s="69"/>
      <c r="J307" s="69"/>
      <c r="K307" s="231">
        <v>0</v>
      </c>
      <c r="L307" s="23">
        <v>0</v>
      </c>
      <c r="M307" s="230">
        <f t="shared" si="38"/>
        <v>0</v>
      </c>
      <c r="N307" s="230">
        <f t="shared" si="39"/>
        <v>0</v>
      </c>
      <c r="O307" s="7">
        <f t="shared" si="40"/>
        <v>0</v>
      </c>
      <c r="P307" s="7">
        <f t="shared" si="41"/>
        <v>0</v>
      </c>
    </row>
    <row r="308" spans="1:16">
      <c r="A308" s="1" t="s">
        <v>814</v>
      </c>
      <c r="B308" s="2" t="s">
        <v>807</v>
      </c>
      <c r="C308" s="49" t="s">
        <v>809</v>
      </c>
      <c r="D308" s="93" t="s">
        <v>808</v>
      </c>
      <c r="E308" s="94" t="s">
        <v>90</v>
      </c>
      <c r="F308" s="94">
        <v>1</v>
      </c>
      <c r="G308" s="95"/>
      <c r="H308" s="95"/>
      <c r="I308" s="95"/>
      <c r="J308" s="95"/>
      <c r="K308" s="231">
        <v>0</v>
      </c>
      <c r="L308" s="23">
        <v>0</v>
      </c>
      <c r="M308" s="230">
        <f t="shared" si="38"/>
        <v>0</v>
      </c>
      <c r="N308" s="230">
        <f t="shared" si="39"/>
        <v>0</v>
      </c>
      <c r="O308" s="7">
        <f t="shared" si="40"/>
        <v>0</v>
      </c>
      <c r="P308" s="7">
        <f t="shared" si="41"/>
        <v>0</v>
      </c>
    </row>
    <row r="309" spans="1:16" ht="25.5">
      <c r="A309" s="1" t="s">
        <v>818</v>
      </c>
      <c r="B309" s="2" t="s">
        <v>811</v>
      </c>
      <c r="C309" s="28" t="s">
        <v>813</v>
      </c>
      <c r="D309" s="25" t="s">
        <v>812</v>
      </c>
      <c r="E309" s="85" t="s">
        <v>30</v>
      </c>
      <c r="F309" s="85">
        <v>1</v>
      </c>
      <c r="G309" s="69"/>
      <c r="H309" s="69"/>
      <c r="I309" s="69"/>
      <c r="J309" s="69"/>
      <c r="K309" s="231">
        <v>0</v>
      </c>
      <c r="L309" s="23">
        <v>0</v>
      </c>
      <c r="M309" s="230">
        <f t="shared" si="38"/>
        <v>0</v>
      </c>
      <c r="N309" s="230">
        <f t="shared" si="39"/>
        <v>0</v>
      </c>
      <c r="O309" s="7">
        <f t="shared" si="40"/>
        <v>0</v>
      </c>
      <c r="P309" s="7">
        <f t="shared" si="41"/>
        <v>0</v>
      </c>
    </row>
    <row r="310" spans="1:16" ht="26.25">
      <c r="A310" s="1" t="s">
        <v>822</v>
      </c>
      <c r="B310" s="2" t="s">
        <v>815</v>
      </c>
      <c r="C310" s="47" t="s">
        <v>817</v>
      </c>
      <c r="D310" s="3" t="s">
        <v>816</v>
      </c>
      <c r="E310" s="56" t="s">
        <v>30</v>
      </c>
      <c r="F310" s="56">
        <v>200</v>
      </c>
      <c r="G310" s="6"/>
      <c r="H310" s="6"/>
      <c r="I310" s="6"/>
      <c r="J310" s="6"/>
      <c r="K310" s="231">
        <v>0</v>
      </c>
      <c r="L310" s="23">
        <v>0</v>
      </c>
      <c r="M310" s="230">
        <f t="shared" si="38"/>
        <v>0</v>
      </c>
      <c r="N310" s="230">
        <f t="shared" si="39"/>
        <v>0</v>
      </c>
      <c r="O310" s="7">
        <f t="shared" si="40"/>
        <v>0</v>
      </c>
      <c r="P310" s="7">
        <f t="shared" si="41"/>
        <v>0</v>
      </c>
    </row>
    <row r="311" spans="1:16" ht="26.25">
      <c r="A311" s="1" t="s">
        <v>826</v>
      </c>
      <c r="B311" s="2" t="s">
        <v>819</v>
      </c>
      <c r="C311" s="28" t="s">
        <v>821</v>
      </c>
      <c r="D311" s="3" t="s">
        <v>820</v>
      </c>
      <c r="E311" s="56" t="s">
        <v>17</v>
      </c>
      <c r="F311" s="56">
        <v>61</v>
      </c>
      <c r="G311" s="6"/>
      <c r="H311" s="6"/>
      <c r="I311" s="6"/>
      <c r="J311" s="6"/>
      <c r="K311" s="231">
        <v>0</v>
      </c>
      <c r="L311" s="23">
        <v>0</v>
      </c>
      <c r="M311" s="230">
        <f t="shared" si="38"/>
        <v>0</v>
      </c>
      <c r="N311" s="230">
        <f t="shared" si="39"/>
        <v>0</v>
      </c>
      <c r="O311" s="7">
        <f t="shared" si="40"/>
        <v>0</v>
      </c>
      <c r="P311" s="7">
        <f t="shared" si="41"/>
        <v>0</v>
      </c>
    </row>
    <row r="312" spans="1:16" ht="26.25">
      <c r="A312" s="1" t="s">
        <v>830</v>
      </c>
      <c r="B312" s="2" t="s">
        <v>823</v>
      </c>
      <c r="C312" s="28" t="s">
        <v>825</v>
      </c>
      <c r="D312" s="3" t="s">
        <v>824</v>
      </c>
      <c r="E312" s="56" t="s">
        <v>17</v>
      </c>
      <c r="F312" s="56">
        <v>17</v>
      </c>
      <c r="G312" s="6"/>
      <c r="H312" s="6"/>
      <c r="I312" s="6"/>
      <c r="J312" s="6"/>
      <c r="K312" s="231">
        <v>0</v>
      </c>
      <c r="L312" s="23">
        <v>0</v>
      </c>
      <c r="M312" s="230">
        <f t="shared" si="38"/>
        <v>0</v>
      </c>
      <c r="N312" s="230">
        <f t="shared" si="39"/>
        <v>0</v>
      </c>
      <c r="O312" s="7">
        <f t="shared" si="40"/>
        <v>0</v>
      </c>
      <c r="P312" s="7">
        <f t="shared" si="41"/>
        <v>0</v>
      </c>
    </row>
    <row r="313" spans="1:16" ht="26.25">
      <c r="A313" s="1" t="s">
        <v>834</v>
      </c>
      <c r="B313" s="24" t="s">
        <v>827</v>
      </c>
      <c r="C313" s="28" t="s">
        <v>829</v>
      </c>
      <c r="D313" s="3" t="s">
        <v>828</v>
      </c>
      <c r="E313" s="56" t="s">
        <v>17</v>
      </c>
      <c r="F313" s="56">
        <v>1</v>
      </c>
      <c r="G313" s="57"/>
      <c r="H313" s="57"/>
      <c r="I313" s="57"/>
      <c r="J313" s="57"/>
      <c r="K313" s="231">
        <v>0</v>
      </c>
      <c r="L313" s="23">
        <v>0</v>
      </c>
      <c r="M313" s="230">
        <f t="shared" si="38"/>
        <v>0</v>
      </c>
      <c r="N313" s="230">
        <f t="shared" si="39"/>
        <v>0</v>
      </c>
      <c r="O313" s="7">
        <f t="shared" si="40"/>
        <v>0</v>
      </c>
      <c r="P313" s="7">
        <f t="shared" si="41"/>
        <v>0</v>
      </c>
    </row>
    <row r="314" spans="1:16" ht="25.5">
      <c r="A314" s="1" t="s">
        <v>838</v>
      </c>
      <c r="B314" s="2" t="s">
        <v>831</v>
      </c>
      <c r="C314" s="39" t="s">
        <v>833</v>
      </c>
      <c r="D314" s="39" t="s">
        <v>832</v>
      </c>
      <c r="E314" s="94" t="s">
        <v>17</v>
      </c>
      <c r="F314" s="94">
        <v>1</v>
      </c>
      <c r="G314" s="96"/>
      <c r="H314" s="96"/>
      <c r="I314" s="96"/>
      <c r="J314" s="96"/>
      <c r="K314" s="231">
        <v>0</v>
      </c>
      <c r="L314" s="23">
        <v>0</v>
      </c>
      <c r="M314" s="230">
        <f t="shared" si="38"/>
        <v>0</v>
      </c>
      <c r="N314" s="230">
        <f t="shared" si="39"/>
        <v>0</v>
      </c>
      <c r="O314" s="7">
        <f t="shared" si="40"/>
        <v>0</v>
      </c>
      <c r="P314" s="7">
        <f t="shared" si="41"/>
        <v>0</v>
      </c>
    </row>
    <row r="315" spans="1:16">
      <c r="A315" s="1" t="s">
        <v>842</v>
      </c>
      <c r="B315" s="2" t="s">
        <v>835</v>
      </c>
      <c r="C315" s="28" t="s">
        <v>837</v>
      </c>
      <c r="D315" s="25" t="s">
        <v>836</v>
      </c>
      <c r="E315" s="94" t="s">
        <v>17</v>
      </c>
      <c r="F315" s="85">
        <v>1</v>
      </c>
      <c r="G315" s="97"/>
      <c r="H315" s="97"/>
      <c r="I315" s="97"/>
      <c r="J315" s="97"/>
      <c r="K315" s="231">
        <v>0</v>
      </c>
      <c r="L315" s="23">
        <v>0</v>
      </c>
      <c r="M315" s="230">
        <f t="shared" si="38"/>
        <v>0</v>
      </c>
      <c r="N315" s="230">
        <f t="shared" si="39"/>
        <v>0</v>
      </c>
      <c r="O315" s="7">
        <f t="shared" si="40"/>
        <v>0</v>
      </c>
      <c r="P315" s="7">
        <f t="shared" si="41"/>
        <v>0</v>
      </c>
    </row>
    <row r="316" spans="1:16">
      <c r="A316" s="1" t="s">
        <v>846</v>
      </c>
      <c r="B316" s="2" t="s">
        <v>839</v>
      </c>
      <c r="C316" s="28" t="s">
        <v>841</v>
      </c>
      <c r="D316" s="3" t="s">
        <v>840</v>
      </c>
      <c r="E316" s="56" t="s">
        <v>17</v>
      </c>
      <c r="F316" s="56">
        <v>30</v>
      </c>
      <c r="G316" s="57"/>
      <c r="H316" s="57"/>
      <c r="I316" s="57"/>
      <c r="J316" s="57"/>
      <c r="K316" s="231">
        <v>0</v>
      </c>
      <c r="L316" s="23">
        <v>0</v>
      </c>
      <c r="M316" s="230">
        <f t="shared" si="38"/>
        <v>0</v>
      </c>
      <c r="N316" s="230">
        <f t="shared" si="39"/>
        <v>0</v>
      </c>
      <c r="O316" s="7">
        <f t="shared" si="40"/>
        <v>0</v>
      </c>
      <c r="P316" s="7">
        <f t="shared" si="41"/>
        <v>0</v>
      </c>
    </row>
    <row r="317" spans="1:16">
      <c r="A317" s="1" t="s">
        <v>850</v>
      </c>
      <c r="B317" s="2" t="s">
        <v>843</v>
      </c>
      <c r="C317" s="28" t="s">
        <v>845</v>
      </c>
      <c r="D317" s="98" t="s">
        <v>844</v>
      </c>
      <c r="E317" s="99" t="s">
        <v>17</v>
      </c>
      <c r="F317" s="99">
        <v>5</v>
      </c>
      <c r="G317" s="53"/>
      <c r="H317" s="53"/>
      <c r="I317" s="53"/>
      <c r="J317" s="53"/>
      <c r="K317" s="231">
        <v>0</v>
      </c>
      <c r="L317" s="23">
        <v>0</v>
      </c>
      <c r="M317" s="230">
        <f t="shared" si="38"/>
        <v>0</v>
      </c>
      <c r="N317" s="230">
        <f t="shared" si="39"/>
        <v>0</v>
      </c>
      <c r="O317" s="7">
        <f t="shared" si="40"/>
        <v>0</v>
      </c>
      <c r="P317" s="7">
        <f t="shared" si="41"/>
        <v>0</v>
      </c>
    </row>
    <row r="318" spans="1:16" ht="26.25">
      <c r="A318" s="1" t="s">
        <v>854</v>
      </c>
      <c r="B318" s="100" t="s">
        <v>847</v>
      </c>
      <c r="C318" s="28" t="s">
        <v>849</v>
      </c>
      <c r="D318" s="3" t="s">
        <v>848</v>
      </c>
      <c r="E318" s="56" t="s">
        <v>17</v>
      </c>
      <c r="F318" s="56">
        <v>1</v>
      </c>
      <c r="G318" s="6"/>
      <c r="H318" s="6"/>
      <c r="I318" s="6"/>
      <c r="J318" s="6"/>
      <c r="K318" s="231">
        <v>0</v>
      </c>
      <c r="L318" s="23">
        <v>0</v>
      </c>
      <c r="M318" s="230">
        <f t="shared" si="38"/>
        <v>0</v>
      </c>
      <c r="N318" s="230">
        <f t="shared" si="39"/>
        <v>0</v>
      </c>
      <c r="O318" s="7">
        <f t="shared" si="40"/>
        <v>0</v>
      </c>
      <c r="P318" s="7">
        <f t="shared" si="41"/>
        <v>0</v>
      </c>
    </row>
    <row r="319" spans="1:16">
      <c r="A319" s="1" t="s">
        <v>858</v>
      </c>
      <c r="B319" s="2" t="s">
        <v>851</v>
      </c>
      <c r="C319" s="28" t="s">
        <v>853</v>
      </c>
      <c r="D319" s="3" t="s">
        <v>852</v>
      </c>
      <c r="E319" s="56" t="s">
        <v>30</v>
      </c>
      <c r="F319" s="56">
        <v>1</v>
      </c>
      <c r="G319" s="6"/>
      <c r="H319" s="6"/>
      <c r="I319" s="6"/>
      <c r="J319" s="6"/>
      <c r="K319" s="231">
        <v>0</v>
      </c>
      <c r="L319" s="23">
        <v>0</v>
      </c>
      <c r="M319" s="230">
        <f t="shared" si="38"/>
        <v>0</v>
      </c>
      <c r="N319" s="230">
        <f t="shared" si="39"/>
        <v>0</v>
      </c>
      <c r="O319" s="7">
        <f t="shared" si="40"/>
        <v>0</v>
      </c>
      <c r="P319" s="7">
        <f t="shared" si="41"/>
        <v>0</v>
      </c>
    </row>
    <row r="320" spans="1:16" ht="26.25">
      <c r="A320" s="1" t="s">
        <v>862</v>
      </c>
      <c r="B320" s="2" t="s">
        <v>855</v>
      </c>
      <c r="C320" s="28" t="s">
        <v>857</v>
      </c>
      <c r="D320" s="3" t="s">
        <v>856</v>
      </c>
      <c r="E320" s="56" t="s">
        <v>17</v>
      </c>
      <c r="F320" s="56">
        <v>10</v>
      </c>
      <c r="G320" s="6"/>
      <c r="H320" s="6"/>
      <c r="I320" s="6"/>
      <c r="J320" s="6"/>
      <c r="K320" s="231">
        <v>0</v>
      </c>
      <c r="L320" s="23">
        <v>0</v>
      </c>
      <c r="M320" s="230">
        <f t="shared" si="38"/>
        <v>0</v>
      </c>
      <c r="N320" s="230">
        <f t="shared" si="39"/>
        <v>0</v>
      </c>
      <c r="O320" s="7">
        <f t="shared" si="40"/>
        <v>0</v>
      </c>
      <c r="P320" s="7">
        <f t="shared" si="41"/>
        <v>0</v>
      </c>
    </row>
    <row r="321" spans="1:16" ht="26.25">
      <c r="A321" s="1" t="s">
        <v>866</v>
      </c>
      <c r="B321" s="2" t="s">
        <v>859</v>
      </c>
      <c r="C321" s="9" t="s">
        <v>861</v>
      </c>
      <c r="D321" s="3" t="s">
        <v>860</v>
      </c>
      <c r="E321" s="56" t="s">
        <v>17</v>
      </c>
      <c r="F321" s="56">
        <v>11</v>
      </c>
      <c r="G321" s="6"/>
      <c r="H321" s="6"/>
      <c r="I321" s="6"/>
      <c r="J321" s="6"/>
      <c r="K321" s="231">
        <v>0</v>
      </c>
      <c r="L321" s="23">
        <v>0</v>
      </c>
      <c r="M321" s="230">
        <f t="shared" si="38"/>
        <v>0</v>
      </c>
      <c r="N321" s="230">
        <f t="shared" si="39"/>
        <v>0</v>
      </c>
      <c r="O321" s="7">
        <f t="shared" si="40"/>
        <v>0</v>
      </c>
      <c r="P321" s="7">
        <f t="shared" si="41"/>
        <v>0</v>
      </c>
    </row>
    <row r="322" spans="1:16" ht="26.25">
      <c r="A322" s="1" t="s">
        <v>870</v>
      </c>
      <c r="B322" s="2" t="s">
        <v>863</v>
      </c>
      <c r="C322" s="28" t="s">
        <v>865</v>
      </c>
      <c r="D322" s="3" t="s">
        <v>864</v>
      </c>
      <c r="E322" s="56" t="s">
        <v>30</v>
      </c>
      <c r="F322" s="56">
        <v>21</v>
      </c>
      <c r="G322" s="6"/>
      <c r="H322" s="6"/>
      <c r="I322" s="6"/>
      <c r="J322" s="6"/>
      <c r="K322" s="231">
        <v>0</v>
      </c>
      <c r="L322" s="23">
        <v>0</v>
      </c>
      <c r="M322" s="230">
        <f t="shared" si="38"/>
        <v>0</v>
      </c>
      <c r="N322" s="230">
        <f t="shared" si="39"/>
        <v>0</v>
      </c>
      <c r="O322" s="7">
        <f t="shared" si="40"/>
        <v>0</v>
      </c>
      <c r="P322" s="7">
        <f t="shared" si="41"/>
        <v>0</v>
      </c>
    </row>
    <row r="323" spans="1:16">
      <c r="A323" s="1" t="s">
        <v>874</v>
      </c>
      <c r="B323" s="2" t="s">
        <v>867</v>
      </c>
      <c r="C323" s="28" t="s">
        <v>869</v>
      </c>
      <c r="D323" s="25" t="s">
        <v>868</v>
      </c>
      <c r="E323" s="56" t="s">
        <v>30</v>
      </c>
      <c r="F323" s="85">
        <v>5</v>
      </c>
      <c r="G323" s="69"/>
      <c r="H323" s="69"/>
      <c r="I323" s="69"/>
      <c r="J323" s="69"/>
      <c r="K323" s="231">
        <v>0</v>
      </c>
      <c r="L323" s="23">
        <v>0</v>
      </c>
      <c r="M323" s="230">
        <f t="shared" si="38"/>
        <v>0</v>
      </c>
      <c r="N323" s="230">
        <f t="shared" si="39"/>
        <v>0</v>
      </c>
      <c r="O323" s="7">
        <f t="shared" si="40"/>
        <v>0</v>
      </c>
      <c r="P323" s="7">
        <f t="shared" si="41"/>
        <v>0</v>
      </c>
    </row>
    <row r="324" spans="1:16">
      <c r="A324" s="1" t="s">
        <v>878</v>
      </c>
      <c r="B324" s="2" t="s">
        <v>871</v>
      </c>
      <c r="C324" s="28" t="s">
        <v>873</v>
      </c>
      <c r="D324" s="3" t="s">
        <v>872</v>
      </c>
      <c r="E324" s="56" t="s">
        <v>30</v>
      </c>
      <c r="F324" s="56">
        <v>5</v>
      </c>
      <c r="G324" s="6"/>
      <c r="H324" s="6"/>
      <c r="I324" s="6"/>
      <c r="J324" s="6"/>
      <c r="K324" s="231">
        <v>0</v>
      </c>
      <c r="L324" s="23">
        <v>0</v>
      </c>
      <c r="M324" s="230">
        <f t="shared" si="38"/>
        <v>0</v>
      </c>
      <c r="N324" s="230">
        <f t="shared" si="39"/>
        <v>0</v>
      </c>
      <c r="O324" s="7">
        <f t="shared" si="40"/>
        <v>0</v>
      </c>
      <c r="P324" s="7">
        <f t="shared" si="41"/>
        <v>0</v>
      </c>
    </row>
    <row r="325" spans="1:16">
      <c r="A325" s="1" t="s">
        <v>882</v>
      </c>
      <c r="B325" s="2" t="s">
        <v>875</v>
      </c>
      <c r="C325" s="28" t="s">
        <v>877</v>
      </c>
      <c r="D325" s="3" t="s">
        <v>876</v>
      </c>
      <c r="E325" s="56" t="s">
        <v>30</v>
      </c>
      <c r="F325" s="56">
        <v>5</v>
      </c>
      <c r="G325" s="6"/>
      <c r="H325" s="6"/>
      <c r="I325" s="6"/>
      <c r="J325" s="6"/>
      <c r="K325" s="231">
        <v>0</v>
      </c>
      <c r="L325" s="23">
        <v>0</v>
      </c>
      <c r="M325" s="230">
        <f t="shared" si="38"/>
        <v>0</v>
      </c>
      <c r="N325" s="230">
        <f t="shared" si="39"/>
        <v>0</v>
      </c>
      <c r="O325" s="7">
        <f t="shared" si="40"/>
        <v>0</v>
      </c>
      <c r="P325" s="7">
        <f t="shared" si="41"/>
        <v>0</v>
      </c>
    </row>
    <row r="326" spans="1:16">
      <c r="A326" s="1" t="s">
        <v>886</v>
      </c>
      <c r="B326" s="2" t="s">
        <v>879</v>
      </c>
      <c r="C326" s="28" t="s">
        <v>881</v>
      </c>
      <c r="D326" s="25" t="s">
        <v>880</v>
      </c>
      <c r="E326" s="56" t="s">
        <v>30</v>
      </c>
      <c r="F326" s="85">
        <v>5</v>
      </c>
      <c r="G326" s="69"/>
      <c r="H326" s="69"/>
      <c r="I326" s="69"/>
      <c r="J326" s="69"/>
      <c r="K326" s="231">
        <v>0</v>
      </c>
      <c r="L326" s="23">
        <v>0</v>
      </c>
      <c r="M326" s="230">
        <f t="shared" si="38"/>
        <v>0</v>
      </c>
      <c r="N326" s="230">
        <f t="shared" si="39"/>
        <v>0</v>
      </c>
      <c r="O326" s="7">
        <f t="shared" si="40"/>
        <v>0</v>
      </c>
      <c r="P326" s="7">
        <f t="shared" si="41"/>
        <v>0</v>
      </c>
    </row>
    <row r="327" spans="1:16">
      <c r="A327" s="1" t="s">
        <v>890</v>
      </c>
      <c r="B327" s="24" t="s">
        <v>883</v>
      </c>
      <c r="C327" s="28" t="s">
        <v>885</v>
      </c>
      <c r="D327" s="25" t="s">
        <v>884</v>
      </c>
      <c r="E327" s="56" t="s">
        <v>30</v>
      </c>
      <c r="F327" s="85">
        <v>5</v>
      </c>
      <c r="G327" s="69"/>
      <c r="H327" s="69"/>
      <c r="I327" s="69"/>
      <c r="J327" s="69"/>
      <c r="K327" s="231">
        <v>0</v>
      </c>
      <c r="L327" s="23">
        <v>0</v>
      </c>
      <c r="M327" s="230">
        <f t="shared" si="38"/>
        <v>0</v>
      </c>
      <c r="N327" s="230">
        <f t="shared" si="39"/>
        <v>0</v>
      </c>
      <c r="O327" s="7">
        <f t="shared" si="40"/>
        <v>0</v>
      </c>
      <c r="P327" s="7">
        <f t="shared" si="41"/>
        <v>0</v>
      </c>
    </row>
    <row r="328" spans="1:16">
      <c r="A328" s="1" t="s">
        <v>894</v>
      </c>
      <c r="B328" s="2" t="s">
        <v>887</v>
      </c>
      <c r="C328" s="28" t="s">
        <v>889</v>
      </c>
      <c r="D328" s="3" t="s">
        <v>888</v>
      </c>
      <c r="E328" s="56" t="s">
        <v>30</v>
      </c>
      <c r="F328" s="56">
        <v>5</v>
      </c>
      <c r="G328" s="6"/>
      <c r="H328" s="6"/>
      <c r="I328" s="6"/>
      <c r="J328" s="6"/>
      <c r="K328" s="231">
        <v>0</v>
      </c>
      <c r="L328" s="23">
        <v>0</v>
      </c>
      <c r="M328" s="230">
        <f t="shared" si="38"/>
        <v>0</v>
      </c>
      <c r="N328" s="230">
        <f t="shared" si="39"/>
        <v>0</v>
      </c>
      <c r="O328" s="7">
        <f t="shared" si="40"/>
        <v>0</v>
      </c>
      <c r="P328" s="7">
        <f t="shared" si="41"/>
        <v>0</v>
      </c>
    </row>
    <row r="329" spans="1:16">
      <c r="A329" s="1" t="s">
        <v>898</v>
      </c>
      <c r="B329" s="2" t="s">
        <v>891</v>
      </c>
      <c r="C329" s="28" t="s">
        <v>893</v>
      </c>
      <c r="D329" s="3" t="s">
        <v>892</v>
      </c>
      <c r="E329" s="56" t="s">
        <v>30</v>
      </c>
      <c r="F329" s="56">
        <v>5</v>
      </c>
      <c r="G329" s="6"/>
      <c r="H329" s="6"/>
      <c r="I329" s="6"/>
      <c r="J329" s="6"/>
      <c r="K329" s="231">
        <v>0</v>
      </c>
      <c r="L329" s="23">
        <v>0</v>
      </c>
      <c r="M329" s="230">
        <f t="shared" si="38"/>
        <v>0</v>
      </c>
      <c r="N329" s="230">
        <f t="shared" si="39"/>
        <v>0</v>
      </c>
      <c r="O329" s="7">
        <f t="shared" si="40"/>
        <v>0</v>
      </c>
      <c r="P329" s="7">
        <f t="shared" si="41"/>
        <v>0</v>
      </c>
    </row>
    <row r="330" spans="1:16">
      <c r="A330" s="1" t="s">
        <v>902</v>
      </c>
      <c r="B330" s="2" t="s">
        <v>895</v>
      </c>
      <c r="C330" s="28" t="s">
        <v>897</v>
      </c>
      <c r="D330" s="3" t="s">
        <v>896</v>
      </c>
      <c r="E330" s="56" t="s">
        <v>30</v>
      </c>
      <c r="F330" s="56">
        <v>10</v>
      </c>
      <c r="G330" s="6"/>
      <c r="H330" s="6"/>
      <c r="I330" s="6"/>
      <c r="J330" s="6"/>
      <c r="K330" s="231">
        <v>0</v>
      </c>
      <c r="L330" s="23">
        <v>0</v>
      </c>
      <c r="M330" s="230">
        <f t="shared" si="38"/>
        <v>0</v>
      </c>
      <c r="N330" s="230">
        <f t="shared" si="39"/>
        <v>0</v>
      </c>
      <c r="O330" s="7">
        <f t="shared" si="40"/>
        <v>0</v>
      </c>
      <c r="P330" s="7">
        <f t="shared" si="41"/>
        <v>0</v>
      </c>
    </row>
    <row r="331" spans="1:16" ht="63.75">
      <c r="A331" s="1" t="s">
        <v>906</v>
      </c>
      <c r="B331" s="2" t="s">
        <v>899</v>
      </c>
      <c r="C331" s="28" t="s">
        <v>901</v>
      </c>
      <c r="D331" s="3" t="s">
        <v>900</v>
      </c>
      <c r="E331" s="56" t="s">
        <v>30</v>
      </c>
      <c r="F331" s="56">
        <v>8</v>
      </c>
      <c r="G331" s="6"/>
      <c r="H331" s="6"/>
      <c r="I331" s="6"/>
      <c r="J331" s="6"/>
      <c r="K331" s="231">
        <v>0</v>
      </c>
      <c r="L331" s="23">
        <v>0</v>
      </c>
      <c r="M331" s="230">
        <f t="shared" si="38"/>
        <v>0</v>
      </c>
      <c r="N331" s="230">
        <f t="shared" si="39"/>
        <v>0</v>
      </c>
      <c r="O331" s="7">
        <f t="shared" si="40"/>
        <v>0</v>
      </c>
      <c r="P331" s="7">
        <f t="shared" si="41"/>
        <v>0</v>
      </c>
    </row>
    <row r="332" spans="1:16" ht="63.75">
      <c r="A332" s="1" t="s">
        <v>910</v>
      </c>
      <c r="B332" s="2" t="s">
        <v>903</v>
      </c>
      <c r="C332" s="28" t="s">
        <v>905</v>
      </c>
      <c r="D332" s="28" t="s">
        <v>904</v>
      </c>
      <c r="E332" s="56" t="s">
        <v>30</v>
      </c>
      <c r="F332" s="56">
        <v>8</v>
      </c>
      <c r="G332" s="6"/>
      <c r="H332" s="6"/>
      <c r="I332" s="6"/>
      <c r="J332" s="6"/>
      <c r="K332" s="231">
        <v>0</v>
      </c>
      <c r="L332" s="23">
        <v>0</v>
      </c>
      <c r="M332" s="230">
        <f t="shared" si="38"/>
        <v>0</v>
      </c>
      <c r="N332" s="230">
        <f t="shared" si="39"/>
        <v>0</v>
      </c>
      <c r="O332" s="7">
        <f t="shared" si="40"/>
        <v>0</v>
      </c>
      <c r="P332" s="7">
        <f t="shared" si="41"/>
        <v>0</v>
      </c>
    </row>
    <row r="333" spans="1:16" ht="63.75">
      <c r="A333" s="1" t="s">
        <v>914</v>
      </c>
      <c r="B333" s="2" t="s">
        <v>907</v>
      </c>
      <c r="C333" s="28" t="s">
        <v>909</v>
      </c>
      <c r="D333" s="3" t="s">
        <v>908</v>
      </c>
      <c r="E333" s="56" t="s">
        <v>30</v>
      </c>
      <c r="F333" s="56">
        <v>1</v>
      </c>
      <c r="G333" s="6"/>
      <c r="H333" s="6"/>
      <c r="I333" s="6"/>
      <c r="J333" s="6"/>
      <c r="K333" s="231">
        <v>0</v>
      </c>
      <c r="L333" s="23">
        <v>0</v>
      </c>
      <c r="M333" s="230">
        <f t="shared" si="38"/>
        <v>0</v>
      </c>
      <c r="N333" s="230">
        <f t="shared" si="39"/>
        <v>0</v>
      </c>
      <c r="O333" s="7">
        <f t="shared" si="40"/>
        <v>0</v>
      </c>
      <c r="P333" s="7">
        <f t="shared" si="41"/>
        <v>0</v>
      </c>
    </row>
    <row r="334" spans="1:16" ht="63.75">
      <c r="A334" s="1" t="s">
        <v>918</v>
      </c>
      <c r="B334" s="2" t="s">
        <v>911</v>
      </c>
      <c r="C334" s="28" t="s">
        <v>913</v>
      </c>
      <c r="D334" s="25" t="s">
        <v>912</v>
      </c>
      <c r="E334" s="56" t="s">
        <v>30</v>
      </c>
      <c r="F334" s="85">
        <v>1</v>
      </c>
      <c r="G334" s="69"/>
      <c r="H334" s="69"/>
      <c r="I334" s="69"/>
      <c r="J334" s="69"/>
      <c r="K334" s="231">
        <v>0</v>
      </c>
      <c r="L334" s="23">
        <v>0</v>
      </c>
      <c r="M334" s="230">
        <f t="shared" si="38"/>
        <v>0</v>
      </c>
      <c r="N334" s="230">
        <f t="shared" si="39"/>
        <v>0</v>
      </c>
      <c r="O334" s="7">
        <f t="shared" si="40"/>
        <v>0</v>
      </c>
      <c r="P334" s="7">
        <f t="shared" si="41"/>
        <v>0</v>
      </c>
    </row>
    <row r="335" spans="1:16" ht="63.75">
      <c r="A335" s="1" t="s">
        <v>921</v>
      </c>
      <c r="B335" s="13" t="s">
        <v>915</v>
      </c>
      <c r="C335" s="28" t="s">
        <v>917</v>
      </c>
      <c r="D335" s="3" t="s">
        <v>916</v>
      </c>
      <c r="E335" s="56" t="s">
        <v>30</v>
      </c>
      <c r="F335" s="56">
        <v>10</v>
      </c>
      <c r="G335" s="6"/>
      <c r="H335" s="6"/>
      <c r="I335" s="6"/>
      <c r="J335" s="6"/>
      <c r="K335" s="231">
        <v>0</v>
      </c>
      <c r="L335" s="23">
        <v>0</v>
      </c>
      <c r="M335" s="230">
        <f t="shared" si="38"/>
        <v>0</v>
      </c>
      <c r="N335" s="230">
        <f t="shared" si="39"/>
        <v>0</v>
      </c>
      <c r="O335" s="7">
        <f t="shared" si="40"/>
        <v>0</v>
      </c>
      <c r="P335" s="7">
        <f t="shared" si="41"/>
        <v>0</v>
      </c>
    </row>
    <row r="336" spans="1:16" ht="26.25">
      <c r="A336" s="1" t="s">
        <v>925</v>
      </c>
      <c r="B336" s="13" t="s">
        <v>875</v>
      </c>
      <c r="C336" s="28" t="s">
        <v>920</v>
      </c>
      <c r="D336" s="3" t="s">
        <v>919</v>
      </c>
      <c r="E336" s="56" t="s">
        <v>30</v>
      </c>
      <c r="F336" s="56">
        <v>15</v>
      </c>
      <c r="G336" s="6"/>
      <c r="H336" s="6"/>
      <c r="I336" s="6"/>
      <c r="J336" s="6"/>
      <c r="K336" s="231">
        <v>0</v>
      </c>
      <c r="L336" s="23">
        <v>0</v>
      </c>
      <c r="M336" s="230">
        <f t="shared" si="38"/>
        <v>0</v>
      </c>
      <c r="N336" s="230">
        <f t="shared" si="39"/>
        <v>0</v>
      </c>
      <c r="O336" s="7">
        <f t="shared" si="40"/>
        <v>0</v>
      </c>
      <c r="P336" s="7">
        <f t="shared" si="41"/>
        <v>0</v>
      </c>
    </row>
    <row r="337" spans="1:16" ht="25.5">
      <c r="A337" s="1" t="s">
        <v>929</v>
      </c>
      <c r="B337" s="2" t="s">
        <v>922</v>
      </c>
      <c r="C337" s="28" t="s">
        <v>924</v>
      </c>
      <c r="D337" s="25" t="s">
        <v>923</v>
      </c>
      <c r="E337" s="85" t="s">
        <v>30</v>
      </c>
      <c r="F337" s="85">
        <v>1</v>
      </c>
      <c r="G337" s="69"/>
      <c r="H337" s="69"/>
      <c r="I337" s="69"/>
      <c r="J337" s="69"/>
      <c r="K337" s="231">
        <v>0</v>
      </c>
      <c r="L337" s="23">
        <v>0</v>
      </c>
      <c r="M337" s="230">
        <f t="shared" si="38"/>
        <v>0</v>
      </c>
      <c r="N337" s="230">
        <f t="shared" si="39"/>
        <v>0</v>
      </c>
      <c r="O337" s="7">
        <f t="shared" si="40"/>
        <v>0</v>
      </c>
      <c r="P337" s="7">
        <f t="shared" si="41"/>
        <v>0</v>
      </c>
    </row>
    <row r="338" spans="1:16" ht="25.5">
      <c r="A338" s="1" t="s">
        <v>933</v>
      </c>
      <c r="B338" s="2" t="s">
        <v>926</v>
      </c>
      <c r="C338" s="28" t="s">
        <v>928</v>
      </c>
      <c r="D338" s="25" t="s">
        <v>927</v>
      </c>
      <c r="E338" s="85" t="s">
        <v>30</v>
      </c>
      <c r="F338" s="85">
        <v>1</v>
      </c>
      <c r="G338" s="69"/>
      <c r="H338" s="69"/>
      <c r="I338" s="69"/>
      <c r="J338" s="69"/>
      <c r="K338" s="231">
        <v>0</v>
      </c>
      <c r="L338" s="23">
        <v>0</v>
      </c>
      <c r="M338" s="230">
        <f t="shared" si="38"/>
        <v>0</v>
      </c>
      <c r="N338" s="230">
        <f t="shared" si="39"/>
        <v>0</v>
      </c>
      <c r="O338" s="7">
        <f t="shared" si="40"/>
        <v>0</v>
      </c>
      <c r="P338" s="7">
        <f t="shared" si="41"/>
        <v>0</v>
      </c>
    </row>
    <row r="339" spans="1:16" ht="38.25">
      <c r="A339" s="1" t="s">
        <v>937</v>
      </c>
      <c r="B339" s="2" t="s">
        <v>930</v>
      </c>
      <c r="C339" s="28" t="s">
        <v>932</v>
      </c>
      <c r="D339" s="3" t="s">
        <v>931</v>
      </c>
      <c r="E339" s="56" t="s">
        <v>17</v>
      </c>
      <c r="F339" s="56">
        <v>5</v>
      </c>
      <c r="G339" s="6"/>
      <c r="H339" s="6"/>
      <c r="I339" s="6"/>
      <c r="J339" s="6"/>
      <c r="K339" s="231">
        <v>0</v>
      </c>
      <c r="L339" s="23">
        <v>0</v>
      </c>
      <c r="M339" s="230">
        <f t="shared" si="38"/>
        <v>0</v>
      </c>
      <c r="N339" s="230">
        <f t="shared" si="39"/>
        <v>0</v>
      </c>
      <c r="O339" s="7">
        <f t="shared" si="40"/>
        <v>0</v>
      </c>
      <c r="P339" s="7">
        <f t="shared" si="41"/>
        <v>0</v>
      </c>
    </row>
    <row r="340" spans="1:16" ht="26.25">
      <c r="A340" s="1" t="s">
        <v>941</v>
      </c>
      <c r="B340" s="2" t="s">
        <v>934</v>
      </c>
      <c r="C340" s="28" t="s">
        <v>936</v>
      </c>
      <c r="D340" s="3" t="s">
        <v>935</v>
      </c>
      <c r="E340" s="56" t="s">
        <v>30</v>
      </c>
      <c r="F340" s="56">
        <v>1</v>
      </c>
      <c r="G340" s="6"/>
      <c r="H340" s="6"/>
      <c r="I340" s="6"/>
      <c r="J340" s="6"/>
      <c r="K340" s="231">
        <v>0</v>
      </c>
      <c r="L340" s="23">
        <v>0</v>
      </c>
      <c r="M340" s="230">
        <f t="shared" si="38"/>
        <v>0</v>
      </c>
      <c r="N340" s="230">
        <f t="shared" si="39"/>
        <v>0</v>
      </c>
      <c r="O340" s="7">
        <f t="shared" si="40"/>
        <v>0</v>
      </c>
      <c r="P340" s="7">
        <f t="shared" si="41"/>
        <v>0</v>
      </c>
    </row>
    <row r="341" spans="1:16" ht="26.25">
      <c r="A341" s="1" t="s">
        <v>945</v>
      </c>
      <c r="B341" s="2" t="s">
        <v>938</v>
      </c>
      <c r="C341" s="28" t="s">
        <v>940</v>
      </c>
      <c r="D341" s="3" t="s">
        <v>939</v>
      </c>
      <c r="E341" s="56" t="s">
        <v>17</v>
      </c>
      <c r="F341" s="56">
        <v>9</v>
      </c>
      <c r="G341" s="6"/>
      <c r="H341" s="6"/>
      <c r="I341" s="6"/>
      <c r="J341" s="6"/>
      <c r="K341" s="231">
        <v>0</v>
      </c>
      <c r="L341" s="23">
        <v>0</v>
      </c>
      <c r="M341" s="230">
        <f t="shared" si="38"/>
        <v>0</v>
      </c>
      <c r="N341" s="230">
        <f t="shared" si="39"/>
        <v>0</v>
      </c>
      <c r="O341" s="7">
        <f t="shared" si="40"/>
        <v>0</v>
      </c>
      <c r="P341" s="7">
        <f t="shared" si="41"/>
        <v>0</v>
      </c>
    </row>
    <row r="342" spans="1:16" ht="76.5">
      <c r="A342" s="1" t="s">
        <v>1222</v>
      </c>
      <c r="B342" s="2" t="s">
        <v>942</v>
      </c>
      <c r="C342" s="28" t="s">
        <v>944</v>
      </c>
      <c r="D342" s="3" t="s">
        <v>943</v>
      </c>
      <c r="E342" s="56" t="s">
        <v>30</v>
      </c>
      <c r="F342" s="56">
        <v>400</v>
      </c>
      <c r="G342" s="6"/>
      <c r="H342" s="6"/>
      <c r="I342" s="6"/>
      <c r="J342" s="6"/>
      <c r="K342" s="231">
        <v>0</v>
      </c>
      <c r="L342" s="23">
        <v>0</v>
      </c>
      <c r="M342" s="230">
        <f t="shared" si="38"/>
        <v>0</v>
      </c>
      <c r="N342" s="230">
        <f t="shared" si="39"/>
        <v>0</v>
      </c>
      <c r="O342" s="7">
        <f t="shared" si="40"/>
        <v>0</v>
      </c>
      <c r="P342" s="7">
        <f t="shared" si="41"/>
        <v>0</v>
      </c>
    </row>
    <row r="343" spans="1:16" ht="25.5">
      <c r="A343" s="1" t="s">
        <v>949</v>
      </c>
      <c r="B343" s="2" t="s">
        <v>946</v>
      </c>
      <c r="C343" s="28" t="s">
        <v>948</v>
      </c>
      <c r="D343" s="3" t="s">
        <v>947</v>
      </c>
      <c r="E343" s="56" t="s">
        <v>30</v>
      </c>
      <c r="F343" s="56">
        <v>35</v>
      </c>
      <c r="G343" s="6"/>
      <c r="H343" s="6"/>
      <c r="I343" s="6"/>
      <c r="J343" s="6"/>
      <c r="K343" s="231">
        <v>0</v>
      </c>
      <c r="L343" s="23">
        <v>0</v>
      </c>
      <c r="M343" s="230">
        <f t="shared" si="38"/>
        <v>0</v>
      </c>
      <c r="N343" s="230">
        <f t="shared" si="39"/>
        <v>0</v>
      </c>
      <c r="O343" s="7">
        <f t="shared" si="40"/>
        <v>0</v>
      </c>
      <c r="P343" s="7">
        <f t="shared" si="41"/>
        <v>0</v>
      </c>
    </row>
    <row r="344" spans="1:16" ht="26.25">
      <c r="A344" s="1" t="s">
        <v>953</v>
      </c>
      <c r="B344" s="13" t="s">
        <v>950</v>
      </c>
      <c r="C344" s="28" t="s">
        <v>952</v>
      </c>
      <c r="D344" s="3" t="s">
        <v>951</v>
      </c>
      <c r="E344" s="56" t="s">
        <v>30</v>
      </c>
      <c r="F344" s="56">
        <v>25</v>
      </c>
      <c r="G344" s="6"/>
      <c r="H344" s="6"/>
      <c r="I344" s="6"/>
      <c r="J344" s="6"/>
      <c r="K344" s="231">
        <v>0</v>
      </c>
      <c r="L344" s="23">
        <v>0</v>
      </c>
      <c r="M344" s="230">
        <f t="shared" si="38"/>
        <v>0</v>
      </c>
      <c r="N344" s="230">
        <f t="shared" si="39"/>
        <v>0</v>
      </c>
      <c r="O344" s="7">
        <f t="shared" si="40"/>
        <v>0</v>
      </c>
      <c r="P344" s="7">
        <f t="shared" si="41"/>
        <v>0</v>
      </c>
    </row>
    <row r="345" spans="1:16" ht="63.75">
      <c r="A345" s="1" t="s">
        <v>957</v>
      </c>
      <c r="B345" s="2" t="s">
        <v>954</v>
      </c>
      <c r="C345" s="28" t="s">
        <v>956</v>
      </c>
      <c r="D345" s="3" t="s">
        <v>955</v>
      </c>
      <c r="E345" s="56" t="s">
        <v>30</v>
      </c>
      <c r="F345" s="56">
        <v>227</v>
      </c>
      <c r="G345" s="6"/>
      <c r="H345" s="6"/>
      <c r="I345" s="6"/>
      <c r="J345" s="6"/>
      <c r="K345" s="231">
        <v>0</v>
      </c>
      <c r="L345" s="23">
        <v>0</v>
      </c>
      <c r="M345" s="230">
        <f t="shared" si="38"/>
        <v>0</v>
      </c>
      <c r="N345" s="230">
        <f t="shared" si="39"/>
        <v>0</v>
      </c>
      <c r="O345" s="7">
        <f t="shared" si="40"/>
        <v>0</v>
      </c>
      <c r="P345" s="7">
        <f t="shared" si="41"/>
        <v>0</v>
      </c>
    </row>
    <row r="346" spans="1:16" ht="63.75">
      <c r="A346" s="1" t="s">
        <v>961</v>
      </c>
      <c r="B346" s="2" t="s">
        <v>958</v>
      </c>
      <c r="C346" s="28" t="s">
        <v>960</v>
      </c>
      <c r="D346" s="3" t="s">
        <v>959</v>
      </c>
      <c r="E346" s="56" t="s">
        <v>30</v>
      </c>
      <c r="F346" s="56">
        <v>233</v>
      </c>
      <c r="G346" s="6"/>
      <c r="H346" s="6"/>
      <c r="I346" s="6"/>
      <c r="J346" s="6"/>
      <c r="K346" s="231">
        <v>0</v>
      </c>
      <c r="L346" s="23">
        <v>0</v>
      </c>
      <c r="M346" s="230">
        <f t="shared" si="38"/>
        <v>0</v>
      </c>
      <c r="N346" s="230">
        <f t="shared" si="39"/>
        <v>0</v>
      </c>
      <c r="O346" s="7">
        <f t="shared" si="40"/>
        <v>0</v>
      </c>
      <c r="P346" s="7">
        <f t="shared" si="41"/>
        <v>0</v>
      </c>
    </row>
    <row r="347" spans="1:16" ht="63.75">
      <c r="A347" s="1" t="s">
        <v>965</v>
      </c>
      <c r="B347" s="2" t="s">
        <v>962</v>
      </c>
      <c r="C347" s="28" t="s">
        <v>964</v>
      </c>
      <c r="D347" s="3" t="s">
        <v>963</v>
      </c>
      <c r="E347" s="56" t="s">
        <v>30</v>
      </c>
      <c r="F347" s="56">
        <v>95</v>
      </c>
      <c r="G347" s="6"/>
      <c r="H347" s="6"/>
      <c r="I347" s="6"/>
      <c r="J347" s="6"/>
      <c r="K347" s="231">
        <v>0</v>
      </c>
      <c r="L347" s="23">
        <v>0</v>
      </c>
      <c r="M347" s="230">
        <f t="shared" si="38"/>
        <v>0</v>
      </c>
      <c r="N347" s="230">
        <f t="shared" si="39"/>
        <v>0</v>
      </c>
      <c r="O347" s="7">
        <f t="shared" si="40"/>
        <v>0</v>
      </c>
      <c r="P347" s="7">
        <f t="shared" si="41"/>
        <v>0</v>
      </c>
    </row>
    <row r="348" spans="1:16" ht="63.75">
      <c r="A348" s="1" t="s">
        <v>1223</v>
      </c>
      <c r="B348" s="2" t="s">
        <v>966</v>
      </c>
      <c r="C348" s="28" t="s">
        <v>968</v>
      </c>
      <c r="D348" s="3" t="s">
        <v>967</v>
      </c>
      <c r="E348" s="56" t="s">
        <v>30</v>
      </c>
      <c r="F348" s="56">
        <v>51</v>
      </c>
      <c r="G348" s="6"/>
      <c r="H348" s="6"/>
      <c r="I348" s="6"/>
      <c r="J348" s="6"/>
      <c r="K348" s="231">
        <v>0</v>
      </c>
      <c r="L348" s="23">
        <v>0</v>
      </c>
      <c r="M348" s="230">
        <f t="shared" si="38"/>
        <v>0</v>
      </c>
      <c r="N348" s="230">
        <f t="shared" si="39"/>
        <v>0</v>
      </c>
      <c r="O348" s="7">
        <f t="shared" si="40"/>
        <v>0</v>
      </c>
      <c r="P348" s="7">
        <f t="shared" si="41"/>
        <v>0</v>
      </c>
    </row>
    <row r="349" spans="1:16" ht="25.5">
      <c r="A349" s="1" t="s">
        <v>969</v>
      </c>
      <c r="B349" s="2" t="s">
        <v>970</v>
      </c>
      <c r="C349" s="28" t="s">
        <v>972</v>
      </c>
      <c r="D349" s="28" t="s">
        <v>971</v>
      </c>
      <c r="E349" s="85" t="s">
        <v>30</v>
      </c>
      <c r="F349" s="85">
        <v>1</v>
      </c>
      <c r="G349" s="69"/>
      <c r="H349" s="69"/>
      <c r="I349" s="69"/>
      <c r="J349" s="69"/>
      <c r="K349" s="231">
        <v>0</v>
      </c>
      <c r="L349" s="23">
        <v>0</v>
      </c>
      <c r="M349" s="230">
        <f t="shared" si="38"/>
        <v>0</v>
      </c>
      <c r="N349" s="230">
        <f t="shared" si="39"/>
        <v>0</v>
      </c>
      <c r="O349" s="7">
        <f t="shared" si="40"/>
        <v>0</v>
      </c>
      <c r="P349" s="7">
        <f t="shared" si="41"/>
        <v>0</v>
      </c>
    </row>
    <row r="350" spans="1:16" ht="409.5">
      <c r="A350" s="1" t="s">
        <v>973</v>
      </c>
      <c r="B350" s="2" t="s">
        <v>974</v>
      </c>
      <c r="C350" s="9" t="s">
        <v>976</v>
      </c>
      <c r="D350" s="3" t="s">
        <v>975</v>
      </c>
      <c r="E350" s="56" t="s">
        <v>17</v>
      </c>
      <c r="F350" s="56">
        <v>37</v>
      </c>
      <c r="G350" s="6"/>
      <c r="H350" s="6"/>
      <c r="I350" s="6"/>
      <c r="J350" s="6"/>
      <c r="K350" s="231">
        <v>0</v>
      </c>
      <c r="L350" s="23">
        <v>0</v>
      </c>
      <c r="M350" s="230">
        <f t="shared" si="38"/>
        <v>0</v>
      </c>
      <c r="N350" s="230">
        <f t="shared" si="39"/>
        <v>0</v>
      </c>
      <c r="O350" s="7">
        <f t="shared" si="40"/>
        <v>0</v>
      </c>
      <c r="P350" s="7">
        <f t="shared" si="41"/>
        <v>0</v>
      </c>
    </row>
    <row r="351" spans="1:16" ht="140.25">
      <c r="A351" s="1" t="s">
        <v>1224</v>
      </c>
      <c r="B351" s="13" t="s">
        <v>978</v>
      </c>
      <c r="C351" s="38" t="s">
        <v>980</v>
      </c>
      <c r="D351" s="3" t="s">
        <v>979</v>
      </c>
      <c r="E351" s="56" t="s">
        <v>30</v>
      </c>
      <c r="F351" s="56">
        <v>9</v>
      </c>
      <c r="G351" s="6"/>
      <c r="H351" s="6"/>
      <c r="I351" s="6"/>
      <c r="J351" s="6"/>
      <c r="K351" s="231">
        <v>0</v>
      </c>
      <c r="L351" s="23">
        <v>0</v>
      </c>
      <c r="M351" s="230">
        <f t="shared" si="38"/>
        <v>0</v>
      </c>
      <c r="N351" s="230">
        <f t="shared" si="39"/>
        <v>0</v>
      </c>
      <c r="O351" s="7">
        <f t="shared" si="40"/>
        <v>0</v>
      </c>
      <c r="P351" s="7">
        <f t="shared" si="41"/>
        <v>0</v>
      </c>
    </row>
    <row r="352" spans="1:16" ht="38.25">
      <c r="A352" s="1" t="s">
        <v>977</v>
      </c>
      <c r="B352" s="2" t="s">
        <v>982</v>
      </c>
      <c r="C352" s="9" t="s">
        <v>984</v>
      </c>
      <c r="D352" s="66" t="s">
        <v>983</v>
      </c>
      <c r="E352" s="42" t="s">
        <v>17</v>
      </c>
      <c r="F352" s="42">
        <v>20</v>
      </c>
      <c r="G352" s="91"/>
      <c r="H352" s="91"/>
      <c r="I352" s="91"/>
      <c r="J352" s="91"/>
      <c r="K352" s="231">
        <v>0</v>
      </c>
      <c r="L352" s="23">
        <v>0</v>
      </c>
      <c r="M352" s="230">
        <f t="shared" si="38"/>
        <v>0</v>
      </c>
      <c r="N352" s="230">
        <f t="shared" si="39"/>
        <v>0</v>
      </c>
      <c r="O352" s="7">
        <f t="shared" si="40"/>
        <v>0</v>
      </c>
      <c r="P352" s="7">
        <f t="shared" si="41"/>
        <v>0</v>
      </c>
    </row>
    <row r="353" spans="1:16" ht="38.25">
      <c r="A353" s="1" t="s">
        <v>981</v>
      </c>
      <c r="B353" s="2" t="s">
        <v>986</v>
      </c>
      <c r="C353" s="28" t="s">
        <v>988</v>
      </c>
      <c r="D353" s="55" t="s">
        <v>987</v>
      </c>
      <c r="E353" s="56" t="s">
        <v>30</v>
      </c>
      <c r="F353" s="56">
        <v>17</v>
      </c>
      <c r="G353" s="57"/>
      <c r="H353" s="57"/>
      <c r="I353" s="57"/>
      <c r="J353" s="57"/>
      <c r="K353" s="231">
        <v>0</v>
      </c>
      <c r="L353" s="23">
        <v>0</v>
      </c>
      <c r="M353" s="230">
        <f t="shared" si="38"/>
        <v>0</v>
      </c>
      <c r="N353" s="230">
        <f t="shared" si="39"/>
        <v>0</v>
      </c>
      <c r="O353" s="7">
        <f t="shared" si="40"/>
        <v>0</v>
      </c>
      <c r="P353" s="7">
        <f t="shared" si="41"/>
        <v>0</v>
      </c>
    </row>
    <row r="354" spans="1:16" ht="25.5">
      <c r="A354" s="1" t="s">
        <v>985</v>
      </c>
      <c r="B354" s="2" t="s">
        <v>990</v>
      </c>
      <c r="C354" s="49" t="s">
        <v>992</v>
      </c>
      <c r="D354" s="49" t="s">
        <v>991</v>
      </c>
      <c r="E354" s="56" t="s">
        <v>30</v>
      </c>
      <c r="F354" s="94">
        <v>2</v>
      </c>
      <c r="G354" s="95"/>
      <c r="H354" s="95"/>
      <c r="I354" s="95"/>
      <c r="J354" s="95"/>
      <c r="K354" s="231">
        <v>0</v>
      </c>
      <c r="L354" s="23">
        <v>0</v>
      </c>
      <c r="M354" s="230">
        <f t="shared" si="38"/>
        <v>0</v>
      </c>
      <c r="N354" s="230">
        <f t="shared" si="39"/>
        <v>0</v>
      </c>
      <c r="O354" s="7">
        <f t="shared" si="40"/>
        <v>0</v>
      </c>
      <c r="P354" s="7">
        <f t="shared" si="41"/>
        <v>0</v>
      </c>
    </row>
    <row r="355" spans="1:16" ht="25.5">
      <c r="A355" s="1" t="s">
        <v>989</v>
      </c>
      <c r="B355" s="2" t="s">
        <v>994</v>
      </c>
      <c r="C355" s="49" t="s">
        <v>995</v>
      </c>
      <c r="D355" s="49" t="s">
        <v>991</v>
      </c>
      <c r="E355" s="56" t="s">
        <v>30</v>
      </c>
      <c r="F355" s="87">
        <v>2</v>
      </c>
      <c r="G355" s="101"/>
      <c r="H355" s="101"/>
      <c r="I355" s="101"/>
      <c r="J355" s="101"/>
      <c r="K355" s="231">
        <v>0</v>
      </c>
      <c r="L355" s="23">
        <v>0</v>
      </c>
      <c r="M355" s="230">
        <f t="shared" si="38"/>
        <v>0</v>
      </c>
      <c r="N355" s="230">
        <f t="shared" si="39"/>
        <v>0</v>
      </c>
      <c r="O355" s="7">
        <f t="shared" si="40"/>
        <v>0</v>
      </c>
      <c r="P355" s="7">
        <f t="shared" si="41"/>
        <v>0</v>
      </c>
    </row>
    <row r="356" spans="1:16" ht="63.75">
      <c r="A356" s="1" t="s">
        <v>993</v>
      </c>
      <c r="B356" s="13" t="s">
        <v>997</v>
      </c>
      <c r="C356" s="49" t="s">
        <v>999</v>
      </c>
      <c r="D356" s="3" t="s">
        <v>998</v>
      </c>
      <c r="E356" s="56" t="s">
        <v>17</v>
      </c>
      <c r="F356" s="56">
        <v>10</v>
      </c>
      <c r="G356" s="6"/>
      <c r="H356" s="6"/>
      <c r="I356" s="6"/>
      <c r="J356" s="6"/>
      <c r="K356" s="231">
        <v>0</v>
      </c>
      <c r="L356" s="23">
        <v>0</v>
      </c>
      <c r="M356" s="230">
        <f t="shared" si="38"/>
        <v>0</v>
      </c>
      <c r="N356" s="230">
        <f t="shared" si="39"/>
        <v>0</v>
      </c>
      <c r="O356" s="7">
        <f t="shared" si="40"/>
        <v>0</v>
      </c>
      <c r="P356" s="7">
        <f t="shared" si="41"/>
        <v>0</v>
      </c>
    </row>
    <row r="357" spans="1:16" ht="25.5">
      <c r="A357" s="1" t="s">
        <v>996</v>
      </c>
      <c r="B357" s="2" t="s">
        <v>1001</v>
      </c>
      <c r="C357" s="49" t="s">
        <v>1003</v>
      </c>
      <c r="D357" s="49" t="s">
        <v>1002</v>
      </c>
      <c r="E357" s="94" t="s">
        <v>17</v>
      </c>
      <c r="F357" s="87">
        <v>1</v>
      </c>
      <c r="G357" s="101"/>
      <c r="H357" s="101"/>
      <c r="I357" s="101"/>
      <c r="J357" s="101"/>
      <c r="K357" s="231">
        <v>0</v>
      </c>
      <c r="L357" s="23">
        <v>0</v>
      </c>
      <c r="M357" s="230">
        <f t="shared" si="38"/>
        <v>0</v>
      </c>
      <c r="N357" s="230">
        <f t="shared" si="39"/>
        <v>0</v>
      </c>
      <c r="O357" s="7">
        <f t="shared" si="40"/>
        <v>0</v>
      </c>
      <c r="P357" s="7">
        <f t="shared" si="41"/>
        <v>0</v>
      </c>
    </row>
    <row r="358" spans="1:16" ht="26.25">
      <c r="A358" s="1" t="s">
        <v>1000</v>
      </c>
      <c r="B358" s="2" t="s">
        <v>1005</v>
      </c>
      <c r="C358" s="49" t="s">
        <v>1007</v>
      </c>
      <c r="D358" s="3" t="s">
        <v>1006</v>
      </c>
      <c r="E358" s="56" t="s">
        <v>17</v>
      </c>
      <c r="F358" s="56">
        <v>2</v>
      </c>
      <c r="G358" s="6"/>
      <c r="H358" s="6"/>
      <c r="I358" s="6"/>
      <c r="J358" s="6"/>
      <c r="K358" s="231">
        <v>0</v>
      </c>
      <c r="L358" s="23">
        <v>0</v>
      </c>
      <c r="M358" s="230">
        <f t="shared" si="38"/>
        <v>0</v>
      </c>
      <c r="N358" s="230">
        <f t="shared" si="39"/>
        <v>0</v>
      </c>
      <c r="O358" s="7">
        <f t="shared" si="40"/>
        <v>0</v>
      </c>
      <c r="P358" s="7">
        <f t="shared" si="41"/>
        <v>0</v>
      </c>
    </row>
    <row r="359" spans="1:16" ht="26.25">
      <c r="A359" s="1" t="s">
        <v>1004</v>
      </c>
      <c r="B359" s="2" t="s">
        <v>1009</v>
      </c>
      <c r="C359" s="28" t="s">
        <v>1011</v>
      </c>
      <c r="D359" s="3" t="s">
        <v>1010</v>
      </c>
      <c r="E359" s="56" t="s">
        <v>30</v>
      </c>
      <c r="F359" s="56">
        <v>10</v>
      </c>
      <c r="G359" s="6"/>
      <c r="H359" s="6"/>
      <c r="I359" s="6"/>
      <c r="J359" s="6"/>
      <c r="K359" s="231">
        <v>0</v>
      </c>
      <c r="L359" s="23">
        <v>0</v>
      </c>
      <c r="M359" s="230">
        <f t="shared" si="38"/>
        <v>0</v>
      </c>
      <c r="N359" s="230">
        <f t="shared" si="39"/>
        <v>0</v>
      </c>
      <c r="O359" s="7">
        <f t="shared" si="40"/>
        <v>0</v>
      </c>
      <c r="P359" s="7">
        <f t="shared" si="41"/>
        <v>0</v>
      </c>
    </row>
    <row r="360" spans="1:16" ht="38.25">
      <c r="A360" s="1" t="s">
        <v>1008</v>
      </c>
      <c r="B360" s="2" t="s">
        <v>1013</v>
      </c>
      <c r="C360" s="49" t="s">
        <v>1015</v>
      </c>
      <c r="D360" s="93" t="s">
        <v>1014</v>
      </c>
      <c r="E360" s="94" t="s">
        <v>17</v>
      </c>
      <c r="F360" s="87">
        <v>1</v>
      </c>
      <c r="G360" s="101"/>
      <c r="H360" s="101"/>
      <c r="I360" s="101"/>
      <c r="J360" s="101"/>
      <c r="K360" s="231">
        <v>0</v>
      </c>
      <c r="L360" s="23">
        <v>0</v>
      </c>
      <c r="M360" s="230">
        <f t="shared" si="38"/>
        <v>0</v>
      </c>
      <c r="N360" s="230">
        <f t="shared" si="39"/>
        <v>0</v>
      </c>
      <c r="O360" s="7">
        <f t="shared" si="40"/>
        <v>0</v>
      </c>
      <c r="P360" s="7">
        <f t="shared" si="41"/>
        <v>0</v>
      </c>
    </row>
    <row r="361" spans="1:16" ht="38.25">
      <c r="A361" s="1" t="s">
        <v>1012</v>
      </c>
      <c r="B361" s="2" t="s">
        <v>1017</v>
      </c>
      <c r="C361" s="49" t="s">
        <v>1019</v>
      </c>
      <c r="D361" s="93" t="s">
        <v>1018</v>
      </c>
      <c r="E361" s="94" t="s">
        <v>17</v>
      </c>
      <c r="F361" s="87">
        <v>1</v>
      </c>
      <c r="G361" s="101"/>
      <c r="H361" s="101"/>
      <c r="I361" s="101"/>
      <c r="J361" s="101"/>
      <c r="K361" s="231">
        <v>0</v>
      </c>
      <c r="L361" s="23">
        <v>0</v>
      </c>
      <c r="M361" s="230">
        <f t="shared" si="38"/>
        <v>0</v>
      </c>
      <c r="N361" s="230">
        <f t="shared" si="39"/>
        <v>0</v>
      </c>
      <c r="O361" s="7">
        <f t="shared" si="40"/>
        <v>0</v>
      </c>
      <c r="P361" s="7">
        <f t="shared" si="41"/>
        <v>0</v>
      </c>
    </row>
    <row r="362" spans="1:16" ht="38.25">
      <c r="A362" s="1" t="s">
        <v>1016</v>
      </c>
      <c r="B362" s="2" t="s">
        <v>1021</v>
      </c>
      <c r="C362" s="49" t="s">
        <v>1023</v>
      </c>
      <c r="D362" s="93" t="s">
        <v>1022</v>
      </c>
      <c r="E362" s="94" t="s">
        <v>17</v>
      </c>
      <c r="F362" s="87">
        <v>1</v>
      </c>
      <c r="G362" s="101"/>
      <c r="H362" s="101"/>
      <c r="I362" s="101"/>
      <c r="J362" s="101"/>
      <c r="K362" s="231">
        <v>0</v>
      </c>
      <c r="L362" s="23">
        <v>0</v>
      </c>
      <c r="M362" s="230">
        <f t="shared" si="38"/>
        <v>0</v>
      </c>
      <c r="N362" s="230">
        <f t="shared" si="39"/>
        <v>0</v>
      </c>
      <c r="O362" s="7">
        <f t="shared" si="40"/>
        <v>0</v>
      </c>
      <c r="P362" s="7">
        <f t="shared" si="41"/>
        <v>0</v>
      </c>
    </row>
    <row r="363" spans="1:16" ht="38.25">
      <c r="A363" s="1" t="s">
        <v>1020</v>
      </c>
      <c r="B363" s="2" t="s">
        <v>1025</v>
      </c>
      <c r="C363" s="49" t="s">
        <v>1027</v>
      </c>
      <c r="D363" s="93" t="s">
        <v>1026</v>
      </c>
      <c r="E363" s="94" t="s">
        <v>30</v>
      </c>
      <c r="F363" s="87">
        <v>10</v>
      </c>
      <c r="G363" s="101"/>
      <c r="H363" s="101"/>
      <c r="I363" s="101"/>
      <c r="J363" s="101"/>
      <c r="K363" s="231">
        <v>0</v>
      </c>
      <c r="L363" s="23">
        <v>0</v>
      </c>
      <c r="M363" s="230">
        <f t="shared" ref="M363:M365" si="42">L363/100*K363</f>
        <v>0</v>
      </c>
      <c r="N363" s="230">
        <f t="shared" ref="N363:N365" si="43">K363+M363</f>
        <v>0</v>
      </c>
      <c r="O363" s="7">
        <f t="shared" ref="O363:O365" si="44">F363*K363</f>
        <v>0</v>
      </c>
      <c r="P363" s="7">
        <f t="shared" ref="P363:P365" si="45">F363*N363</f>
        <v>0</v>
      </c>
    </row>
    <row r="364" spans="1:16" ht="51">
      <c r="A364" s="1" t="s">
        <v>1024</v>
      </c>
      <c r="B364" s="13" t="s">
        <v>1029</v>
      </c>
      <c r="C364" s="28" t="s">
        <v>1031</v>
      </c>
      <c r="D364" s="3" t="s">
        <v>1030</v>
      </c>
      <c r="E364" s="56" t="s">
        <v>30</v>
      </c>
      <c r="F364" s="56">
        <v>34</v>
      </c>
      <c r="G364" s="102"/>
      <c r="H364" s="102"/>
      <c r="I364" s="102"/>
      <c r="J364" s="102"/>
      <c r="K364" s="231">
        <v>0</v>
      </c>
      <c r="L364" s="23">
        <v>0</v>
      </c>
      <c r="M364" s="230">
        <f t="shared" si="42"/>
        <v>0</v>
      </c>
      <c r="N364" s="230">
        <f t="shared" si="43"/>
        <v>0</v>
      </c>
      <c r="O364" s="7">
        <f t="shared" si="44"/>
        <v>0</v>
      </c>
      <c r="P364" s="7">
        <f t="shared" si="45"/>
        <v>0</v>
      </c>
    </row>
    <row r="365" spans="1:16" ht="25.5">
      <c r="A365" s="1" t="s">
        <v>1028</v>
      </c>
      <c r="B365" s="215" t="s">
        <v>690</v>
      </c>
      <c r="C365" s="216" t="s">
        <v>1033</v>
      </c>
      <c r="D365" s="71" t="s">
        <v>1032</v>
      </c>
      <c r="E365" s="58" t="s">
        <v>30</v>
      </c>
      <c r="F365" s="58">
        <v>1</v>
      </c>
      <c r="G365" s="217"/>
      <c r="H365" s="217"/>
      <c r="I365" s="217"/>
      <c r="J365" s="217"/>
      <c r="K365" s="231">
        <v>0</v>
      </c>
      <c r="L365" s="23">
        <v>0</v>
      </c>
      <c r="M365" s="236">
        <f t="shared" si="42"/>
        <v>0</v>
      </c>
      <c r="N365" s="236">
        <f t="shared" si="43"/>
        <v>0</v>
      </c>
      <c r="O365" s="213">
        <f t="shared" si="44"/>
        <v>0</v>
      </c>
      <c r="P365" s="213">
        <f t="shared" si="45"/>
        <v>0</v>
      </c>
    </row>
    <row r="366" spans="1:16" ht="15.75">
      <c r="A366" s="258" t="s">
        <v>1194</v>
      </c>
      <c r="B366" s="259"/>
      <c r="C366" s="259"/>
      <c r="D366" s="259"/>
      <c r="E366" s="259"/>
      <c r="F366" s="259"/>
      <c r="G366" s="259"/>
      <c r="H366" s="259"/>
      <c r="I366" s="259"/>
      <c r="J366" s="259"/>
      <c r="K366" s="259"/>
      <c r="L366" s="259"/>
      <c r="M366" s="259"/>
      <c r="N366" s="260"/>
      <c r="O366" s="224">
        <f>SUM(O234:O365)</f>
        <v>0</v>
      </c>
      <c r="P366" s="224">
        <f>SUM(P234:P365)</f>
        <v>0</v>
      </c>
    </row>
    <row r="367" spans="1:16" ht="15.75" thickBot="1">
      <c r="A367" s="214"/>
      <c r="B367" s="178"/>
      <c r="C367" s="179"/>
      <c r="D367" s="179"/>
      <c r="E367" s="157"/>
      <c r="F367" s="179"/>
      <c r="G367" s="179"/>
      <c r="H367" s="179"/>
      <c r="I367" s="179"/>
      <c r="J367" s="179"/>
      <c r="K367" s="158"/>
      <c r="L367" s="158"/>
      <c r="M367" s="158"/>
      <c r="N367" s="158"/>
      <c r="O367" s="158"/>
      <c r="P367" s="158"/>
    </row>
    <row r="368" spans="1:16" ht="24" customHeight="1" thickBot="1">
      <c r="A368" s="248" t="s">
        <v>1207</v>
      </c>
      <c r="B368" s="249"/>
      <c r="C368" s="250"/>
      <c r="D368" s="160"/>
      <c r="E368" s="161"/>
      <c r="F368" s="160"/>
      <c r="G368" s="162"/>
      <c r="H368" s="162"/>
      <c r="I368" s="162"/>
      <c r="J368" s="162"/>
      <c r="K368" s="162"/>
      <c r="L368" s="160"/>
      <c r="M368" s="160"/>
      <c r="N368" s="160"/>
      <c r="O368" s="160"/>
      <c r="P368" s="163"/>
    </row>
    <row r="369" spans="1:16" ht="52.5" thickBot="1">
      <c r="A369" s="206" t="s">
        <v>0</v>
      </c>
      <c r="B369" s="207" t="s">
        <v>1188</v>
      </c>
      <c r="C369" s="208" t="s">
        <v>1</v>
      </c>
      <c r="D369" s="207" t="s">
        <v>1172</v>
      </c>
      <c r="E369" s="208" t="s">
        <v>1189</v>
      </c>
      <c r="F369" s="208" t="s">
        <v>2</v>
      </c>
      <c r="G369" s="209" t="s">
        <v>3</v>
      </c>
      <c r="H369" s="209" t="s">
        <v>4</v>
      </c>
      <c r="I369" s="209" t="s">
        <v>5</v>
      </c>
      <c r="J369" s="210" t="s">
        <v>6</v>
      </c>
      <c r="K369" s="208" t="s">
        <v>7</v>
      </c>
      <c r="L369" s="208" t="s">
        <v>8</v>
      </c>
      <c r="M369" s="208" t="s">
        <v>9</v>
      </c>
      <c r="N369" s="208" t="s">
        <v>10</v>
      </c>
      <c r="O369" s="208" t="s">
        <v>11</v>
      </c>
      <c r="P369" s="211" t="s">
        <v>12</v>
      </c>
    </row>
    <row r="370" spans="1:16" ht="15.75" thickBot="1">
      <c r="A370" s="170">
        <v>1</v>
      </c>
      <c r="B370" s="171">
        <v>2</v>
      </c>
      <c r="C370" s="171">
        <v>3</v>
      </c>
      <c r="D370" s="171">
        <v>4</v>
      </c>
      <c r="E370" s="171">
        <v>5</v>
      </c>
      <c r="F370" s="171">
        <v>6</v>
      </c>
      <c r="G370" s="173">
        <v>7</v>
      </c>
      <c r="H370" s="173">
        <v>8</v>
      </c>
      <c r="I370" s="173">
        <v>9</v>
      </c>
      <c r="J370" s="173">
        <v>10</v>
      </c>
      <c r="K370" s="173">
        <v>11</v>
      </c>
      <c r="L370" s="171">
        <v>12</v>
      </c>
      <c r="M370" s="171" t="s">
        <v>1190</v>
      </c>
      <c r="N370" s="171" t="s">
        <v>1191</v>
      </c>
      <c r="O370" s="171" t="s">
        <v>1192</v>
      </c>
      <c r="P370" s="174" t="s">
        <v>1193</v>
      </c>
    </row>
    <row r="371" spans="1:16" ht="204">
      <c r="A371" s="1" t="s">
        <v>13</v>
      </c>
      <c r="B371" s="2" t="s">
        <v>1034</v>
      </c>
      <c r="C371" s="9" t="s">
        <v>1036</v>
      </c>
      <c r="D371" s="3" t="s">
        <v>1035</v>
      </c>
      <c r="E371" s="56" t="s">
        <v>30</v>
      </c>
      <c r="F371" s="5">
        <v>517</v>
      </c>
      <c r="G371" s="6"/>
      <c r="H371" s="6"/>
      <c r="I371" s="6"/>
      <c r="J371" s="6"/>
      <c r="K371" s="231">
        <v>0</v>
      </c>
      <c r="L371" s="23">
        <v>0</v>
      </c>
      <c r="M371" s="230">
        <f>L371/100*K371</f>
        <v>0</v>
      </c>
      <c r="N371" s="230">
        <f>K371+M371</f>
        <v>0</v>
      </c>
      <c r="O371" s="7">
        <f>F371*K371</f>
        <v>0</v>
      </c>
      <c r="P371" s="7">
        <f>F371*N371</f>
        <v>0</v>
      </c>
    </row>
    <row r="372" spans="1:16" ht="102">
      <c r="A372" s="1" t="s">
        <v>18</v>
      </c>
      <c r="B372" s="13" t="s">
        <v>1037</v>
      </c>
      <c r="C372" s="49" t="s">
        <v>1039</v>
      </c>
      <c r="D372" s="3" t="s">
        <v>1038</v>
      </c>
      <c r="E372" s="83" t="s">
        <v>17</v>
      </c>
      <c r="F372" s="82">
        <v>391</v>
      </c>
      <c r="G372" s="84"/>
      <c r="H372" s="84"/>
      <c r="I372" s="84"/>
      <c r="J372" s="84"/>
      <c r="K372" s="231">
        <v>0</v>
      </c>
      <c r="L372" s="23">
        <v>0</v>
      </c>
      <c r="M372" s="238">
        <f t="shared" ref="M372:M381" si="46">L372/100*K372</f>
        <v>0</v>
      </c>
      <c r="N372" s="238">
        <f t="shared" ref="N372:N381" si="47">K372+M372</f>
        <v>0</v>
      </c>
      <c r="O372" s="103">
        <f t="shared" ref="O372:O381" si="48">F372*K372</f>
        <v>0</v>
      </c>
      <c r="P372" s="103">
        <f t="shared" ref="P372:P381" si="49">F372*N372</f>
        <v>0</v>
      </c>
    </row>
    <row r="373" spans="1:16" ht="63.75">
      <c r="A373" s="1" t="s">
        <v>22</v>
      </c>
      <c r="B373" s="2" t="s">
        <v>1040</v>
      </c>
      <c r="C373" s="49" t="s">
        <v>1042</v>
      </c>
      <c r="D373" s="3" t="s">
        <v>1041</v>
      </c>
      <c r="E373" s="56" t="s">
        <v>30</v>
      </c>
      <c r="F373" s="5">
        <v>27</v>
      </c>
      <c r="G373" s="6"/>
      <c r="H373" s="6"/>
      <c r="I373" s="6"/>
      <c r="J373" s="6"/>
      <c r="K373" s="231">
        <v>0</v>
      </c>
      <c r="L373" s="23">
        <v>0</v>
      </c>
      <c r="M373" s="230">
        <f t="shared" si="46"/>
        <v>0</v>
      </c>
      <c r="N373" s="230">
        <f t="shared" si="47"/>
        <v>0</v>
      </c>
      <c r="O373" s="7">
        <f t="shared" si="48"/>
        <v>0</v>
      </c>
      <c r="P373" s="7">
        <f t="shared" si="49"/>
        <v>0</v>
      </c>
    </row>
    <row r="374" spans="1:16" ht="127.5">
      <c r="A374" s="1" t="s">
        <v>26</v>
      </c>
      <c r="B374" s="2" t="s">
        <v>1043</v>
      </c>
      <c r="C374" s="49" t="s">
        <v>1045</v>
      </c>
      <c r="D374" s="3" t="s">
        <v>1044</v>
      </c>
      <c r="E374" s="56" t="s">
        <v>30</v>
      </c>
      <c r="F374" s="5">
        <v>34</v>
      </c>
      <c r="G374" s="6"/>
      <c r="H374" s="6"/>
      <c r="I374" s="6"/>
      <c r="J374" s="6"/>
      <c r="K374" s="231">
        <v>0</v>
      </c>
      <c r="L374" s="23">
        <v>0</v>
      </c>
      <c r="M374" s="230">
        <f t="shared" si="46"/>
        <v>0</v>
      </c>
      <c r="N374" s="230">
        <f t="shared" si="47"/>
        <v>0</v>
      </c>
      <c r="O374" s="7">
        <f t="shared" si="48"/>
        <v>0</v>
      </c>
      <c r="P374" s="7">
        <f t="shared" si="49"/>
        <v>0</v>
      </c>
    </row>
    <row r="375" spans="1:16" ht="89.25">
      <c r="A375" s="1" t="s">
        <v>31</v>
      </c>
      <c r="B375" s="2" t="s">
        <v>1046</v>
      </c>
      <c r="C375" s="49" t="s">
        <v>1048</v>
      </c>
      <c r="D375" s="3" t="s">
        <v>1047</v>
      </c>
      <c r="E375" s="56" t="s">
        <v>90</v>
      </c>
      <c r="F375" s="5">
        <v>348</v>
      </c>
      <c r="G375" s="6"/>
      <c r="H375" s="6"/>
      <c r="I375" s="6"/>
      <c r="J375" s="6"/>
      <c r="K375" s="231">
        <v>0</v>
      </c>
      <c r="L375" s="23">
        <v>0</v>
      </c>
      <c r="M375" s="230">
        <f t="shared" si="46"/>
        <v>0</v>
      </c>
      <c r="N375" s="230">
        <f t="shared" si="47"/>
        <v>0</v>
      </c>
      <c r="O375" s="7">
        <f t="shared" si="48"/>
        <v>0</v>
      </c>
      <c r="P375" s="7">
        <f t="shared" si="49"/>
        <v>0</v>
      </c>
    </row>
    <row r="376" spans="1:16" ht="102">
      <c r="A376" s="1" t="s">
        <v>35</v>
      </c>
      <c r="B376" s="18">
        <v>1402000002</v>
      </c>
      <c r="C376" s="49" t="s">
        <v>1050</v>
      </c>
      <c r="D376" s="3" t="s">
        <v>1049</v>
      </c>
      <c r="E376" s="56" t="s">
        <v>30</v>
      </c>
      <c r="F376" s="5">
        <v>40</v>
      </c>
      <c r="G376" s="6"/>
      <c r="H376" s="6"/>
      <c r="I376" s="6"/>
      <c r="J376" s="6"/>
      <c r="K376" s="231">
        <v>0</v>
      </c>
      <c r="L376" s="23">
        <v>0</v>
      </c>
      <c r="M376" s="230">
        <f t="shared" si="46"/>
        <v>0</v>
      </c>
      <c r="N376" s="230">
        <f t="shared" si="47"/>
        <v>0</v>
      </c>
      <c r="O376" s="7">
        <f t="shared" si="48"/>
        <v>0</v>
      </c>
      <c r="P376" s="7">
        <f t="shared" si="49"/>
        <v>0</v>
      </c>
    </row>
    <row r="377" spans="1:16" ht="114.75">
      <c r="A377" s="1" t="s">
        <v>39</v>
      </c>
      <c r="B377" s="2" t="s">
        <v>1051</v>
      </c>
      <c r="C377" s="104" t="s">
        <v>1053</v>
      </c>
      <c r="D377" s="3" t="s">
        <v>1052</v>
      </c>
      <c r="E377" s="56" t="s">
        <v>30</v>
      </c>
      <c r="F377" s="5">
        <v>12</v>
      </c>
      <c r="G377" s="6"/>
      <c r="H377" s="6"/>
      <c r="I377" s="6"/>
      <c r="J377" s="6"/>
      <c r="K377" s="231">
        <v>0</v>
      </c>
      <c r="L377" s="23">
        <v>0</v>
      </c>
      <c r="M377" s="230">
        <f t="shared" si="46"/>
        <v>0</v>
      </c>
      <c r="N377" s="230">
        <f t="shared" si="47"/>
        <v>0</v>
      </c>
      <c r="O377" s="7">
        <f t="shared" si="48"/>
        <v>0</v>
      </c>
      <c r="P377" s="7">
        <f t="shared" si="49"/>
        <v>0</v>
      </c>
    </row>
    <row r="378" spans="1:16" ht="178.5">
      <c r="A378" s="1" t="s">
        <v>43</v>
      </c>
      <c r="B378" s="2" t="s">
        <v>1054</v>
      </c>
      <c r="C378" s="105" t="s">
        <v>1056</v>
      </c>
      <c r="D378" s="3" t="s">
        <v>1055</v>
      </c>
      <c r="E378" s="56" t="s">
        <v>30</v>
      </c>
      <c r="F378" s="5">
        <v>37</v>
      </c>
      <c r="G378" s="6"/>
      <c r="H378" s="6"/>
      <c r="I378" s="6"/>
      <c r="J378" s="6"/>
      <c r="K378" s="231">
        <v>0</v>
      </c>
      <c r="L378" s="23">
        <v>0</v>
      </c>
      <c r="M378" s="230">
        <f t="shared" si="46"/>
        <v>0</v>
      </c>
      <c r="N378" s="230">
        <f t="shared" si="47"/>
        <v>0</v>
      </c>
      <c r="O378" s="7">
        <f t="shared" si="48"/>
        <v>0</v>
      </c>
      <c r="P378" s="7">
        <f t="shared" si="49"/>
        <v>0</v>
      </c>
    </row>
    <row r="379" spans="1:16" ht="165.75">
      <c r="A379" s="1" t="s">
        <v>47</v>
      </c>
      <c r="B379" s="19" t="s">
        <v>1057</v>
      </c>
      <c r="C379" s="28" t="s">
        <v>1059</v>
      </c>
      <c r="D379" s="3" t="s">
        <v>1058</v>
      </c>
      <c r="E379" s="56" t="s">
        <v>30</v>
      </c>
      <c r="F379" s="5">
        <v>324</v>
      </c>
      <c r="G379" s="6"/>
      <c r="H379" s="6"/>
      <c r="I379" s="6"/>
      <c r="J379" s="6"/>
      <c r="K379" s="231">
        <v>0</v>
      </c>
      <c r="L379" s="23">
        <v>0</v>
      </c>
      <c r="M379" s="230">
        <f t="shared" si="46"/>
        <v>0</v>
      </c>
      <c r="N379" s="230">
        <f t="shared" si="47"/>
        <v>0</v>
      </c>
      <c r="O379" s="7">
        <f t="shared" si="48"/>
        <v>0</v>
      </c>
      <c r="P379" s="7">
        <f t="shared" si="49"/>
        <v>0</v>
      </c>
    </row>
    <row r="380" spans="1:16" ht="178.5">
      <c r="A380" s="1" t="s">
        <v>51</v>
      </c>
      <c r="B380" s="18">
        <v>1401000057</v>
      </c>
      <c r="C380" s="25" t="s">
        <v>1061</v>
      </c>
      <c r="D380" s="3" t="s">
        <v>1060</v>
      </c>
      <c r="E380" s="56" t="s">
        <v>30</v>
      </c>
      <c r="F380" s="5">
        <v>10</v>
      </c>
      <c r="G380" s="6"/>
      <c r="H380" s="6"/>
      <c r="I380" s="6"/>
      <c r="J380" s="6"/>
      <c r="K380" s="231">
        <v>0</v>
      </c>
      <c r="L380" s="23">
        <v>0</v>
      </c>
      <c r="M380" s="230">
        <f t="shared" si="46"/>
        <v>0</v>
      </c>
      <c r="N380" s="230">
        <f t="shared" si="47"/>
        <v>0</v>
      </c>
      <c r="O380" s="7">
        <f t="shared" si="48"/>
        <v>0</v>
      </c>
      <c r="P380" s="7">
        <f t="shared" si="49"/>
        <v>0</v>
      </c>
    </row>
    <row r="381" spans="1:16" ht="140.25">
      <c r="A381" s="1" t="s">
        <v>55</v>
      </c>
      <c r="B381" s="70" t="s">
        <v>1062</v>
      </c>
      <c r="C381" s="51" t="s">
        <v>1064</v>
      </c>
      <c r="D381" s="71" t="s">
        <v>1063</v>
      </c>
      <c r="E381" s="58" t="s">
        <v>30</v>
      </c>
      <c r="F381" s="72">
        <v>50</v>
      </c>
      <c r="G381" s="73"/>
      <c r="H381" s="73"/>
      <c r="I381" s="73"/>
      <c r="J381" s="73"/>
      <c r="K381" s="231">
        <v>0</v>
      </c>
      <c r="L381" s="23">
        <v>0</v>
      </c>
      <c r="M381" s="236">
        <f t="shared" si="46"/>
        <v>0</v>
      </c>
      <c r="N381" s="236">
        <f t="shared" si="47"/>
        <v>0</v>
      </c>
      <c r="O381" s="213">
        <f t="shared" si="48"/>
        <v>0</v>
      </c>
      <c r="P381" s="213">
        <f t="shared" si="49"/>
        <v>0</v>
      </c>
    </row>
    <row r="382" spans="1:16" ht="15.75">
      <c r="A382" s="258" t="s">
        <v>1196</v>
      </c>
      <c r="B382" s="259"/>
      <c r="C382" s="259"/>
      <c r="D382" s="259"/>
      <c r="E382" s="259"/>
      <c r="F382" s="259"/>
      <c r="G382" s="259"/>
      <c r="H382" s="259"/>
      <c r="I382" s="259"/>
      <c r="J382" s="259"/>
      <c r="K382" s="259"/>
      <c r="L382" s="259"/>
      <c r="M382" s="259"/>
      <c r="N382" s="260"/>
      <c r="O382" s="224">
        <f>SUM(O371:O381)</f>
        <v>0</v>
      </c>
      <c r="P382" s="224">
        <f>SUM(P371:P381)</f>
        <v>0</v>
      </c>
    </row>
    <row r="383" spans="1:16" s="60" customFormat="1" ht="15.75" thickBot="1">
      <c r="A383" s="198"/>
      <c r="B383" s="218"/>
      <c r="C383" s="179"/>
      <c r="D383" s="179"/>
      <c r="E383" s="157"/>
      <c r="F383" s="179"/>
      <c r="G383" s="179"/>
      <c r="H383" s="179"/>
      <c r="I383" s="179"/>
      <c r="J383" s="179"/>
      <c r="K383" s="158"/>
      <c r="L383" s="158"/>
      <c r="M383" s="158"/>
      <c r="N383" s="158"/>
      <c r="O383" s="158"/>
      <c r="P383" s="158"/>
    </row>
    <row r="384" spans="1:16" ht="24" customHeight="1" thickBot="1">
      <c r="A384" s="248" t="s">
        <v>1208</v>
      </c>
      <c r="B384" s="249"/>
      <c r="C384" s="250"/>
      <c r="D384" s="160"/>
      <c r="E384" s="161"/>
      <c r="F384" s="160"/>
      <c r="G384" s="162"/>
      <c r="H384" s="162"/>
      <c r="I384" s="162"/>
      <c r="J384" s="162"/>
      <c r="K384" s="162"/>
      <c r="L384" s="160"/>
      <c r="M384" s="160"/>
      <c r="N384" s="160"/>
      <c r="O384" s="160"/>
      <c r="P384" s="163"/>
    </row>
    <row r="385" spans="1:16" ht="52.5" thickBot="1">
      <c r="A385" s="206" t="s">
        <v>0</v>
      </c>
      <c r="B385" s="207" t="s">
        <v>1188</v>
      </c>
      <c r="C385" s="208" t="s">
        <v>1</v>
      </c>
      <c r="D385" s="207" t="s">
        <v>1172</v>
      </c>
      <c r="E385" s="208" t="s">
        <v>1189</v>
      </c>
      <c r="F385" s="208" t="s">
        <v>2</v>
      </c>
      <c r="G385" s="209" t="s">
        <v>3</v>
      </c>
      <c r="H385" s="209" t="s">
        <v>4</v>
      </c>
      <c r="I385" s="209" t="s">
        <v>5</v>
      </c>
      <c r="J385" s="210" t="s">
        <v>6</v>
      </c>
      <c r="K385" s="208" t="s">
        <v>7</v>
      </c>
      <c r="L385" s="208" t="s">
        <v>8</v>
      </c>
      <c r="M385" s="208" t="s">
        <v>9</v>
      </c>
      <c r="N385" s="208" t="s">
        <v>10</v>
      </c>
      <c r="O385" s="208" t="s">
        <v>11</v>
      </c>
      <c r="P385" s="211" t="s">
        <v>12</v>
      </c>
    </row>
    <row r="386" spans="1:16" ht="15.75" thickBot="1">
      <c r="A386" s="170">
        <v>1</v>
      </c>
      <c r="B386" s="171">
        <v>2</v>
      </c>
      <c r="C386" s="171">
        <v>3</v>
      </c>
      <c r="D386" s="171">
        <v>4</v>
      </c>
      <c r="E386" s="171">
        <v>5</v>
      </c>
      <c r="F386" s="171">
        <v>6</v>
      </c>
      <c r="G386" s="173">
        <v>7</v>
      </c>
      <c r="H386" s="173">
        <v>8</v>
      </c>
      <c r="I386" s="173">
        <v>9</v>
      </c>
      <c r="J386" s="173">
        <v>10</v>
      </c>
      <c r="K386" s="173">
        <v>11</v>
      </c>
      <c r="L386" s="171">
        <v>12</v>
      </c>
      <c r="M386" s="171" t="s">
        <v>1190</v>
      </c>
      <c r="N386" s="171" t="s">
        <v>1191</v>
      </c>
      <c r="O386" s="171" t="s">
        <v>1192</v>
      </c>
      <c r="P386" s="174" t="s">
        <v>1193</v>
      </c>
    </row>
    <row r="387" spans="1:16" ht="38.25">
      <c r="A387" s="1" t="s">
        <v>13</v>
      </c>
      <c r="B387" s="2" t="s">
        <v>1065</v>
      </c>
      <c r="C387" s="28" t="s">
        <v>1067</v>
      </c>
      <c r="D387" s="3" t="s">
        <v>1066</v>
      </c>
      <c r="E387" s="56" t="s">
        <v>1068</v>
      </c>
      <c r="F387" s="5">
        <v>1</v>
      </c>
      <c r="G387" s="6"/>
      <c r="H387" s="6"/>
      <c r="I387" s="6"/>
      <c r="J387" s="6"/>
      <c r="K387" s="231">
        <v>0</v>
      </c>
      <c r="L387" s="23">
        <v>0</v>
      </c>
      <c r="M387" s="230">
        <f>L387/100*K387</f>
        <v>0</v>
      </c>
      <c r="N387" s="230">
        <f>K387+M387</f>
        <v>0</v>
      </c>
      <c r="O387" s="7">
        <f>F387*K387</f>
        <v>0</v>
      </c>
      <c r="P387" s="7">
        <f>F387*N387</f>
        <v>0</v>
      </c>
    </row>
    <row r="388" spans="1:16" ht="25.5">
      <c r="A388" s="1" t="s">
        <v>18</v>
      </c>
      <c r="B388" s="2" t="s">
        <v>1069</v>
      </c>
      <c r="C388" s="28" t="s">
        <v>1071</v>
      </c>
      <c r="D388" s="25" t="s">
        <v>1070</v>
      </c>
      <c r="E388" s="56" t="s">
        <v>1068</v>
      </c>
      <c r="F388" s="28">
        <v>1</v>
      </c>
      <c r="G388" s="69"/>
      <c r="H388" s="69"/>
      <c r="I388" s="69"/>
      <c r="J388" s="69"/>
      <c r="K388" s="231">
        <v>0</v>
      </c>
      <c r="L388" s="23">
        <v>0</v>
      </c>
      <c r="M388" s="230">
        <f t="shared" ref="M388:M406" si="50">L388/100*K388</f>
        <v>0</v>
      </c>
      <c r="N388" s="230">
        <f t="shared" ref="N388:N406" si="51">K388+M388</f>
        <v>0</v>
      </c>
      <c r="O388" s="7">
        <f t="shared" ref="O388:O406" si="52">F388*K388</f>
        <v>0</v>
      </c>
      <c r="P388" s="7">
        <f t="shared" ref="P388:P406" si="53">F388*N388</f>
        <v>0</v>
      </c>
    </row>
    <row r="389" spans="1:16" ht="140.25">
      <c r="A389" s="1" t="s">
        <v>22</v>
      </c>
      <c r="B389" s="2" t="s">
        <v>1072</v>
      </c>
      <c r="C389" s="28" t="s">
        <v>1074</v>
      </c>
      <c r="D389" s="3" t="s">
        <v>1073</v>
      </c>
      <c r="E389" s="56" t="s">
        <v>17</v>
      </c>
      <c r="F389" s="5">
        <v>3</v>
      </c>
      <c r="G389" s="6"/>
      <c r="H389" s="6"/>
      <c r="I389" s="6"/>
      <c r="J389" s="6"/>
      <c r="K389" s="231">
        <v>0</v>
      </c>
      <c r="L389" s="23">
        <v>0</v>
      </c>
      <c r="M389" s="230">
        <f t="shared" si="50"/>
        <v>0</v>
      </c>
      <c r="N389" s="230">
        <f t="shared" si="51"/>
        <v>0</v>
      </c>
      <c r="O389" s="7">
        <f t="shared" si="52"/>
        <v>0</v>
      </c>
      <c r="P389" s="7">
        <f t="shared" si="53"/>
        <v>0</v>
      </c>
    </row>
    <row r="390" spans="1:16">
      <c r="A390" s="1" t="s">
        <v>26</v>
      </c>
      <c r="B390" s="2" t="s">
        <v>1075</v>
      </c>
      <c r="C390" s="28" t="s">
        <v>1077</v>
      </c>
      <c r="D390" s="3" t="s">
        <v>1076</v>
      </c>
      <c r="E390" s="56" t="s">
        <v>30</v>
      </c>
      <c r="F390" s="5">
        <v>13</v>
      </c>
      <c r="G390" s="6"/>
      <c r="H390" s="6"/>
      <c r="I390" s="6"/>
      <c r="J390" s="6"/>
      <c r="K390" s="231">
        <v>0</v>
      </c>
      <c r="L390" s="23">
        <v>0</v>
      </c>
      <c r="M390" s="230">
        <f t="shared" si="50"/>
        <v>0</v>
      </c>
      <c r="N390" s="230">
        <f t="shared" si="51"/>
        <v>0</v>
      </c>
      <c r="O390" s="7">
        <f t="shared" si="52"/>
        <v>0</v>
      </c>
      <c r="P390" s="7">
        <f t="shared" si="53"/>
        <v>0</v>
      </c>
    </row>
    <row r="391" spans="1:16">
      <c r="A391" s="1" t="s">
        <v>31</v>
      </c>
      <c r="B391" s="2" t="s">
        <v>1078</v>
      </c>
      <c r="C391" s="28" t="s">
        <v>1080</v>
      </c>
      <c r="D391" s="3" t="s">
        <v>1079</v>
      </c>
      <c r="E391" s="56" t="s">
        <v>30</v>
      </c>
      <c r="F391" s="5">
        <v>108</v>
      </c>
      <c r="G391" s="6"/>
      <c r="H391" s="6"/>
      <c r="I391" s="6"/>
      <c r="J391" s="6"/>
      <c r="K391" s="231">
        <v>0</v>
      </c>
      <c r="L391" s="23">
        <v>0</v>
      </c>
      <c r="M391" s="230">
        <f t="shared" si="50"/>
        <v>0</v>
      </c>
      <c r="N391" s="230">
        <f t="shared" si="51"/>
        <v>0</v>
      </c>
      <c r="O391" s="7">
        <f t="shared" si="52"/>
        <v>0</v>
      </c>
      <c r="P391" s="7">
        <f t="shared" si="53"/>
        <v>0</v>
      </c>
    </row>
    <row r="392" spans="1:16">
      <c r="A392" s="1" t="s">
        <v>35</v>
      </c>
      <c r="B392" s="13" t="s">
        <v>1081</v>
      </c>
      <c r="C392" s="28" t="s">
        <v>1083</v>
      </c>
      <c r="D392" s="3" t="s">
        <v>1082</v>
      </c>
      <c r="E392" s="56" t="s">
        <v>30</v>
      </c>
      <c r="F392" s="5">
        <v>3</v>
      </c>
      <c r="G392" s="6"/>
      <c r="H392" s="6"/>
      <c r="I392" s="6"/>
      <c r="J392" s="6"/>
      <c r="K392" s="231">
        <v>0</v>
      </c>
      <c r="L392" s="23">
        <v>0</v>
      </c>
      <c r="M392" s="230">
        <f t="shared" si="50"/>
        <v>0</v>
      </c>
      <c r="N392" s="230">
        <f t="shared" si="51"/>
        <v>0</v>
      </c>
      <c r="O392" s="7">
        <f t="shared" si="52"/>
        <v>0</v>
      </c>
      <c r="P392" s="7">
        <f t="shared" si="53"/>
        <v>0</v>
      </c>
    </row>
    <row r="393" spans="1:16" ht="76.5">
      <c r="A393" s="1" t="s">
        <v>39</v>
      </c>
      <c r="B393" s="13" t="s">
        <v>1084</v>
      </c>
      <c r="C393" s="106" t="s">
        <v>1086</v>
      </c>
      <c r="D393" s="3" t="s">
        <v>1085</v>
      </c>
      <c r="E393" s="56" t="s">
        <v>30</v>
      </c>
      <c r="F393" s="107">
        <v>1</v>
      </c>
      <c r="G393" s="102"/>
      <c r="H393" s="102"/>
      <c r="I393" s="102"/>
      <c r="J393" s="102"/>
      <c r="K393" s="231">
        <v>0</v>
      </c>
      <c r="L393" s="23">
        <v>0</v>
      </c>
      <c r="M393" s="230">
        <f t="shared" si="50"/>
        <v>0</v>
      </c>
      <c r="N393" s="230">
        <f t="shared" si="51"/>
        <v>0</v>
      </c>
      <c r="O393" s="7">
        <f t="shared" si="52"/>
        <v>0</v>
      </c>
      <c r="P393" s="7">
        <f t="shared" si="53"/>
        <v>0</v>
      </c>
    </row>
    <row r="394" spans="1:16" ht="25.5">
      <c r="A394" s="1" t="s">
        <v>43</v>
      </c>
      <c r="B394" s="2" t="s">
        <v>1087</v>
      </c>
      <c r="C394" s="28" t="s">
        <v>1089</v>
      </c>
      <c r="D394" s="25" t="s">
        <v>1088</v>
      </c>
      <c r="E394" s="85" t="s">
        <v>1068</v>
      </c>
      <c r="F394" s="47">
        <v>1</v>
      </c>
      <c r="G394" s="48"/>
      <c r="H394" s="48"/>
      <c r="I394" s="48"/>
      <c r="J394" s="48"/>
      <c r="K394" s="231">
        <v>0</v>
      </c>
      <c r="L394" s="23">
        <v>0</v>
      </c>
      <c r="M394" s="230">
        <f t="shared" si="50"/>
        <v>0</v>
      </c>
      <c r="N394" s="230">
        <f t="shared" si="51"/>
        <v>0</v>
      </c>
      <c r="O394" s="7">
        <f t="shared" si="52"/>
        <v>0</v>
      </c>
      <c r="P394" s="7">
        <f t="shared" si="53"/>
        <v>0</v>
      </c>
    </row>
    <row r="395" spans="1:16" ht="25.5">
      <c r="A395" s="1" t="s">
        <v>47</v>
      </c>
      <c r="B395" s="2" t="s">
        <v>1090</v>
      </c>
      <c r="C395" s="28" t="s">
        <v>1092</v>
      </c>
      <c r="D395" s="25" t="s">
        <v>1091</v>
      </c>
      <c r="E395" s="85" t="s">
        <v>30</v>
      </c>
      <c r="F395" s="47">
        <v>1</v>
      </c>
      <c r="G395" s="48"/>
      <c r="H395" s="48"/>
      <c r="I395" s="48"/>
      <c r="J395" s="48"/>
      <c r="K395" s="231">
        <v>0</v>
      </c>
      <c r="L395" s="23">
        <v>0</v>
      </c>
      <c r="M395" s="230">
        <f t="shared" si="50"/>
        <v>0</v>
      </c>
      <c r="N395" s="230">
        <f t="shared" si="51"/>
        <v>0</v>
      </c>
      <c r="O395" s="7">
        <f t="shared" si="52"/>
        <v>0</v>
      </c>
      <c r="P395" s="7">
        <f t="shared" si="53"/>
        <v>0</v>
      </c>
    </row>
    <row r="396" spans="1:16" ht="25.5">
      <c r="A396" s="1" t="s">
        <v>51</v>
      </c>
      <c r="B396" s="2" t="s">
        <v>1093</v>
      </c>
      <c r="C396" s="28" t="s">
        <v>1095</v>
      </c>
      <c r="D396" s="25" t="s">
        <v>1094</v>
      </c>
      <c r="E396" s="85" t="s">
        <v>30</v>
      </c>
      <c r="F396" s="28">
        <v>1</v>
      </c>
      <c r="G396" s="69"/>
      <c r="H396" s="69"/>
      <c r="I396" s="69"/>
      <c r="J396" s="69"/>
      <c r="K396" s="231">
        <v>0</v>
      </c>
      <c r="L396" s="23">
        <v>0</v>
      </c>
      <c r="M396" s="230">
        <f t="shared" si="50"/>
        <v>0</v>
      </c>
      <c r="N396" s="230">
        <f t="shared" si="51"/>
        <v>0</v>
      </c>
      <c r="O396" s="7">
        <f t="shared" si="52"/>
        <v>0</v>
      </c>
      <c r="P396" s="7">
        <f t="shared" si="53"/>
        <v>0</v>
      </c>
    </row>
    <row r="397" spans="1:16" ht="25.5">
      <c r="A397" s="1" t="s">
        <v>55</v>
      </c>
      <c r="B397" s="2" t="s">
        <v>1096</v>
      </c>
      <c r="C397" s="28" t="s">
        <v>1098</v>
      </c>
      <c r="D397" s="25" t="s">
        <v>1097</v>
      </c>
      <c r="E397" s="85" t="s">
        <v>30</v>
      </c>
      <c r="F397" s="28">
        <v>1</v>
      </c>
      <c r="G397" s="69"/>
      <c r="H397" s="69"/>
      <c r="I397" s="69"/>
      <c r="J397" s="69"/>
      <c r="K397" s="231">
        <v>0</v>
      </c>
      <c r="L397" s="23">
        <v>0</v>
      </c>
      <c r="M397" s="230">
        <f t="shared" si="50"/>
        <v>0</v>
      </c>
      <c r="N397" s="230">
        <f t="shared" si="51"/>
        <v>0</v>
      </c>
      <c r="O397" s="7">
        <f t="shared" si="52"/>
        <v>0</v>
      </c>
      <c r="P397" s="7">
        <f t="shared" si="53"/>
        <v>0</v>
      </c>
    </row>
    <row r="398" spans="1:16" ht="26.25">
      <c r="A398" s="1" t="s">
        <v>59</v>
      </c>
      <c r="B398" s="2" t="s">
        <v>1099</v>
      </c>
      <c r="C398" s="28" t="s">
        <v>1101</v>
      </c>
      <c r="D398" s="14" t="s">
        <v>1100</v>
      </c>
      <c r="E398" s="56" t="s">
        <v>30</v>
      </c>
      <c r="F398" s="5">
        <v>27</v>
      </c>
      <c r="G398" s="6"/>
      <c r="H398" s="6"/>
      <c r="I398" s="6"/>
      <c r="J398" s="6"/>
      <c r="K398" s="231">
        <v>0</v>
      </c>
      <c r="L398" s="23">
        <v>0</v>
      </c>
      <c r="M398" s="230">
        <f t="shared" si="50"/>
        <v>0</v>
      </c>
      <c r="N398" s="230">
        <f t="shared" si="51"/>
        <v>0</v>
      </c>
      <c r="O398" s="7">
        <f t="shared" si="52"/>
        <v>0</v>
      </c>
      <c r="P398" s="7">
        <f t="shared" si="53"/>
        <v>0</v>
      </c>
    </row>
    <row r="399" spans="1:16" ht="25.5">
      <c r="A399" s="1" t="s">
        <v>63</v>
      </c>
      <c r="B399" s="2" t="s">
        <v>1102</v>
      </c>
      <c r="C399" s="28" t="s">
        <v>1104</v>
      </c>
      <c r="D399" s="25" t="s">
        <v>1103</v>
      </c>
      <c r="E399" s="85" t="s">
        <v>17</v>
      </c>
      <c r="F399" s="28">
        <v>1</v>
      </c>
      <c r="G399" s="69"/>
      <c r="H399" s="69"/>
      <c r="I399" s="69"/>
      <c r="J399" s="69"/>
      <c r="K399" s="231">
        <v>0</v>
      </c>
      <c r="L399" s="23">
        <v>0</v>
      </c>
      <c r="M399" s="230">
        <f t="shared" si="50"/>
        <v>0</v>
      </c>
      <c r="N399" s="230">
        <f t="shared" si="51"/>
        <v>0</v>
      </c>
      <c r="O399" s="7">
        <f t="shared" si="52"/>
        <v>0</v>
      </c>
      <c r="P399" s="7">
        <f t="shared" si="53"/>
        <v>0</v>
      </c>
    </row>
    <row r="400" spans="1:16">
      <c r="A400" s="1" t="s">
        <v>67</v>
      </c>
      <c r="B400" s="2" t="s">
        <v>1105</v>
      </c>
      <c r="C400" s="28" t="s">
        <v>1107</v>
      </c>
      <c r="D400" s="3" t="s">
        <v>1106</v>
      </c>
      <c r="E400" s="56" t="s">
        <v>30</v>
      </c>
      <c r="F400" s="5">
        <v>1000</v>
      </c>
      <c r="G400" s="6"/>
      <c r="H400" s="6"/>
      <c r="I400" s="6"/>
      <c r="J400" s="6"/>
      <c r="K400" s="231">
        <v>0</v>
      </c>
      <c r="L400" s="23">
        <v>0</v>
      </c>
      <c r="M400" s="230">
        <f t="shared" si="50"/>
        <v>0</v>
      </c>
      <c r="N400" s="230">
        <f t="shared" si="51"/>
        <v>0</v>
      </c>
      <c r="O400" s="7">
        <f t="shared" si="52"/>
        <v>0</v>
      </c>
      <c r="P400" s="7">
        <f t="shared" si="53"/>
        <v>0</v>
      </c>
    </row>
    <row r="401" spans="1:16" ht="26.25">
      <c r="A401" s="1" t="s">
        <v>71</v>
      </c>
      <c r="B401" s="13" t="s">
        <v>1108</v>
      </c>
      <c r="C401" s="25" t="s">
        <v>1110</v>
      </c>
      <c r="D401" s="3" t="s">
        <v>1109</v>
      </c>
      <c r="E401" s="56" t="s">
        <v>17</v>
      </c>
      <c r="F401" s="5">
        <v>4</v>
      </c>
      <c r="G401" s="6"/>
      <c r="H401" s="6"/>
      <c r="I401" s="6"/>
      <c r="J401" s="6"/>
      <c r="K401" s="231">
        <v>0</v>
      </c>
      <c r="L401" s="23">
        <v>0</v>
      </c>
      <c r="M401" s="230">
        <f t="shared" si="50"/>
        <v>0</v>
      </c>
      <c r="N401" s="230">
        <f t="shared" si="51"/>
        <v>0</v>
      </c>
      <c r="O401" s="7">
        <f t="shared" si="52"/>
        <v>0</v>
      </c>
      <c r="P401" s="7">
        <f t="shared" si="53"/>
        <v>0</v>
      </c>
    </row>
    <row r="402" spans="1:16" ht="25.5">
      <c r="A402" s="1" t="s">
        <v>74</v>
      </c>
      <c r="B402" s="18">
        <v>1500000060</v>
      </c>
      <c r="C402" s="25" t="s">
        <v>1112</v>
      </c>
      <c r="D402" s="3" t="s">
        <v>1111</v>
      </c>
      <c r="E402" s="56" t="s">
        <v>30</v>
      </c>
      <c r="F402" s="5">
        <v>1</v>
      </c>
      <c r="G402" s="6"/>
      <c r="H402" s="6"/>
      <c r="I402" s="6"/>
      <c r="J402" s="6"/>
      <c r="K402" s="231">
        <v>0</v>
      </c>
      <c r="L402" s="23">
        <v>0</v>
      </c>
      <c r="M402" s="230">
        <f t="shared" si="50"/>
        <v>0</v>
      </c>
      <c r="N402" s="230">
        <f t="shared" si="51"/>
        <v>0</v>
      </c>
      <c r="O402" s="7">
        <f t="shared" si="52"/>
        <v>0</v>
      </c>
      <c r="P402" s="7">
        <f t="shared" si="53"/>
        <v>0</v>
      </c>
    </row>
    <row r="403" spans="1:16" ht="25.5">
      <c r="A403" s="1" t="s">
        <v>78</v>
      </c>
      <c r="B403" s="13" t="s">
        <v>1113</v>
      </c>
      <c r="C403" s="25" t="s">
        <v>1115</v>
      </c>
      <c r="D403" s="3" t="s">
        <v>1114</v>
      </c>
      <c r="E403" s="56" t="s">
        <v>1068</v>
      </c>
      <c r="F403" s="5">
        <v>6</v>
      </c>
      <c r="G403" s="6"/>
      <c r="H403" s="6"/>
      <c r="I403" s="6"/>
      <c r="J403" s="6"/>
      <c r="K403" s="231">
        <v>0</v>
      </c>
      <c r="L403" s="23">
        <v>0</v>
      </c>
      <c r="M403" s="230">
        <f t="shared" si="50"/>
        <v>0</v>
      </c>
      <c r="N403" s="230">
        <f t="shared" si="51"/>
        <v>0</v>
      </c>
      <c r="O403" s="7">
        <f t="shared" si="52"/>
        <v>0</v>
      </c>
      <c r="P403" s="7">
        <f t="shared" si="53"/>
        <v>0</v>
      </c>
    </row>
    <row r="404" spans="1:16" ht="26.25">
      <c r="A404" s="1" t="s">
        <v>82</v>
      </c>
      <c r="B404" s="13" t="s">
        <v>1116</v>
      </c>
      <c r="C404" s="28" t="s">
        <v>1118</v>
      </c>
      <c r="D404" s="3" t="s">
        <v>1117</v>
      </c>
      <c r="E404" s="56" t="s">
        <v>30</v>
      </c>
      <c r="F404" s="5">
        <v>11</v>
      </c>
      <c r="G404" s="6"/>
      <c r="H404" s="6"/>
      <c r="I404" s="6"/>
      <c r="J404" s="6"/>
      <c r="K404" s="231">
        <v>0</v>
      </c>
      <c r="L404" s="23">
        <v>0</v>
      </c>
      <c r="M404" s="230">
        <f t="shared" si="50"/>
        <v>0</v>
      </c>
      <c r="N404" s="230">
        <f t="shared" si="51"/>
        <v>0</v>
      </c>
      <c r="O404" s="7">
        <f t="shared" si="52"/>
        <v>0</v>
      </c>
      <c r="P404" s="7">
        <f t="shared" si="53"/>
        <v>0</v>
      </c>
    </row>
    <row r="405" spans="1:16" ht="25.5">
      <c r="A405" s="1" t="s">
        <v>86</v>
      </c>
      <c r="B405" s="2" t="s">
        <v>1119</v>
      </c>
      <c r="C405" s="28" t="s">
        <v>1121</v>
      </c>
      <c r="D405" s="25" t="s">
        <v>1120</v>
      </c>
      <c r="E405" s="85" t="s">
        <v>30</v>
      </c>
      <c r="F405" s="28">
        <v>1</v>
      </c>
      <c r="G405" s="69"/>
      <c r="H405" s="69"/>
      <c r="I405" s="69"/>
      <c r="J405" s="69"/>
      <c r="K405" s="231">
        <v>0</v>
      </c>
      <c r="L405" s="23">
        <v>0</v>
      </c>
      <c r="M405" s="230">
        <f t="shared" si="50"/>
        <v>0</v>
      </c>
      <c r="N405" s="230">
        <f t="shared" si="51"/>
        <v>0</v>
      </c>
      <c r="O405" s="7">
        <f t="shared" si="52"/>
        <v>0</v>
      </c>
      <c r="P405" s="7">
        <f t="shared" si="53"/>
        <v>0</v>
      </c>
    </row>
    <row r="406" spans="1:16" ht="26.25">
      <c r="A406" s="1" t="s">
        <v>91</v>
      </c>
      <c r="B406" s="13" t="s">
        <v>1122</v>
      </c>
      <c r="C406" s="9" t="s">
        <v>1124</v>
      </c>
      <c r="D406" s="3" t="s">
        <v>1123</v>
      </c>
      <c r="E406" s="56" t="s">
        <v>17</v>
      </c>
      <c r="F406" s="5">
        <v>4</v>
      </c>
      <c r="G406" s="6"/>
      <c r="H406" s="6"/>
      <c r="I406" s="6"/>
      <c r="J406" s="6"/>
      <c r="K406" s="231">
        <v>0</v>
      </c>
      <c r="L406" s="23">
        <v>0</v>
      </c>
      <c r="M406" s="230">
        <f t="shared" si="50"/>
        <v>0</v>
      </c>
      <c r="N406" s="230">
        <f t="shared" si="51"/>
        <v>0</v>
      </c>
      <c r="O406" s="7">
        <f t="shared" si="52"/>
        <v>0</v>
      </c>
      <c r="P406" s="7">
        <f t="shared" si="53"/>
        <v>0</v>
      </c>
    </row>
    <row r="407" spans="1:16" ht="15.75">
      <c r="A407" s="255" t="s">
        <v>1196</v>
      </c>
      <c r="B407" s="256"/>
      <c r="C407" s="256"/>
      <c r="D407" s="256"/>
      <c r="E407" s="256"/>
      <c r="F407" s="256"/>
      <c r="G407" s="256"/>
      <c r="H407" s="256"/>
      <c r="I407" s="256"/>
      <c r="J407" s="256"/>
      <c r="K407" s="256"/>
      <c r="L407" s="256"/>
      <c r="M407" s="256"/>
      <c r="N407" s="257"/>
      <c r="O407" s="223">
        <f>SUM(O387:O406)</f>
        <v>0</v>
      </c>
      <c r="P407" s="223">
        <f>SUM(P387:P406)</f>
        <v>0</v>
      </c>
    </row>
    <row r="408" spans="1:16" s="199" customFormat="1" ht="15.75" thickBot="1">
      <c r="A408" s="198"/>
      <c r="B408" s="218"/>
      <c r="C408" s="179"/>
      <c r="D408" s="179"/>
      <c r="E408" s="157"/>
      <c r="F408" s="179"/>
      <c r="G408" s="179"/>
      <c r="H408" s="179"/>
      <c r="I408" s="179"/>
      <c r="J408" s="179"/>
      <c r="K408" s="158"/>
      <c r="L408" s="158"/>
      <c r="M408" s="158"/>
      <c r="N408" s="158"/>
      <c r="O408" s="158"/>
      <c r="P408" s="158"/>
    </row>
    <row r="409" spans="1:16" ht="24" customHeight="1" thickBot="1">
      <c r="A409" s="245" t="s">
        <v>1209</v>
      </c>
      <c r="B409" s="246"/>
      <c r="C409" s="246"/>
      <c r="D409" s="247"/>
      <c r="E409" s="161"/>
      <c r="F409" s="160"/>
      <c r="G409" s="162"/>
      <c r="H409" s="162"/>
      <c r="I409" s="162"/>
      <c r="J409" s="162"/>
      <c r="K409" s="162"/>
      <c r="L409" s="160"/>
      <c r="M409" s="160"/>
      <c r="N409" s="160"/>
      <c r="O409" s="160"/>
      <c r="P409" s="163"/>
    </row>
    <row r="410" spans="1:16" ht="52.5" thickBot="1">
      <c r="A410" s="206" t="s">
        <v>0</v>
      </c>
      <c r="B410" s="207" t="s">
        <v>1188</v>
      </c>
      <c r="C410" s="208" t="s">
        <v>1</v>
      </c>
      <c r="D410" s="207" t="s">
        <v>1172</v>
      </c>
      <c r="E410" s="208" t="s">
        <v>1189</v>
      </c>
      <c r="F410" s="208" t="s">
        <v>2</v>
      </c>
      <c r="G410" s="209" t="s">
        <v>3</v>
      </c>
      <c r="H410" s="209" t="s">
        <v>4</v>
      </c>
      <c r="I410" s="209" t="s">
        <v>5</v>
      </c>
      <c r="J410" s="210" t="s">
        <v>6</v>
      </c>
      <c r="K410" s="208" t="s">
        <v>7</v>
      </c>
      <c r="L410" s="208" t="s">
        <v>8</v>
      </c>
      <c r="M410" s="208" t="s">
        <v>9</v>
      </c>
      <c r="N410" s="208" t="s">
        <v>10</v>
      </c>
      <c r="O410" s="208" t="s">
        <v>11</v>
      </c>
      <c r="P410" s="211" t="s">
        <v>12</v>
      </c>
    </row>
    <row r="411" spans="1:16" ht="15.75" thickBot="1">
      <c r="A411" s="170">
        <v>1</v>
      </c>
      <c r="B411" s="171">
        <v>2</v>
      </c>
      <c r="C411" s="171">
        <v>3</v>
      </c>
      <c r="D411" s="171">
        <v>4</v>
      </c>
      <c r="E411" s="171">
        <v>5</v>
      </c>
      <c r="F411" s="171">
        <v>6</v>
      </c>
      <c r="G411" s="173">
        <v>7</v>
      </c>
      <c r="H411" s="173">
        <v>8</v>
      </c>
      <c r="I411" s="173">
        <v>9</v>
      </c>
      <c r="J411" s="173">
        <v>10</v>
      </c>
      <c r="K411" s="173">
        <v>11</v>
      </c>
      <c r="L411" s="171">
        <v>12</v>
      </c>
      <c r="M411" s="171" t="s">
        <v>1190</v>
      </c>
      <c r="N411" s="171" t="s">
        <v>1191</v>
      </c>
      <c r="O411" s="171" t="s">
        <v>1192</v>
      </c>
      <c r="P411" s="174" t="s">
        <v>1193</v>
      </c>
    </row>
    <row r="412" spans="1:16" ht="26.25">
      <c r="A412" s="1" t="s">
        <v>13</v>
      </c>
      <c r="B412" s="108" t="s">
        <v>1125</v>
      </c>
      <c r="C412" s="143" t="s">
        <v>1127</v>
      </c>
      <c r="D412" s="109" t="s">
        <v>1126</v>
      </c>
      <c r="E412" s="63" t="s">
        <v>30</v>
      </c>
      <c r="F412" s="110">
        <v>200</v>
      </c>
      <c r="G412" s="110"/>
      <c r="H412" s="110"/>
      <c r="I412" s="110"/>
      <c r="J412" s="110"/>
      <c r="K412" s="243">
        <v>0</v>
      </c>
      <c r="L412" s="242">
        <v>0</v>
      </c>
      <c r="M412" s="230">
        <f>L412/100*K412</f>
        <v>0</v>
      </c>
      <c r="N412" s="230">
        <f t="shared" ref="N412:N427" si="54">K412+M412</f>
        <v>0</v>
      </c>
      <c r="O412" s="7">
        <f t="shared" ref="O412:O426" si="55">F412*K412</f>
        <v>0</v>
      </c>
      <c r="P412" s="7">
        <f t="shared" ref="P412:P427" si="56">F412*N412</f>
        <v>0</v>
      </c>
    </row>
    <row r="413" spans="1:16" ht="26.25">
      <c r="A413" s="1" t="s">
        <v>18</v>
      </c>
      <c r="B413" s="13" t="s">
        <v>1128</v>
      </c>
      <c r="C413" s="14" t="s">
        <v>1130</v>
      </c>
      <c r="D413" s="14" t="s">
        <v>1129</v>
      </c>
      <c r="E413" s="56" t="s">
        <v>30</v>
      </c>
      <c r="F413" s="107">
        <v>8</v>
      </c>
      <c r="G413" s="107"/>
      <c r="H413" s="107"/>
      <c r="I413" s="107"/>
      <c r="J413" s="107"/>
      <c r="K413" s="243">
        <v>0</v>
      </c>
      <c r="L413" s="242">
        <v>0</v>
      </c>
      <c r="M413" s="230">
        <f t="shared" ref="M413:M427" si="57">L413/100*K413</f>
        <v>0</v>
      </c>
      <c r="N413" s="230">
        <f t="shared" si="54"/>
        <v>0</v>
      </c>
      <c r="O413" s="7">
        <f t="shared" si="55"/>
        <v>0</v>
      </c>
      <c r="P413" s="7">
        <f t="shared" si="56"/>
        <v>0</v>
      </c>
    </row>
    <row r="414" spans="1:16" ht="26.25">
      <c r="A414" s="1" t="s">
        <v>22</v>
      </c>
      <c r="B414" s="13" t="s">
        <v>1131</v>
      </c>
      <c r="C414" s="144" t="s">
        <v>1133</v>
      </c>
      <c r="D414" s="14" t="s">
        <v>1132</v>
      </c>
      <c r="E414" s="56" t="s">
        <v>90</v>
      </c>
      <c r="F414" s="107">
        <v>20</v>
      </c>
      <c r="G414" s="107"/>
      <c r="H414" s="107"/>
      <c r="I414" s="107"/>
      <c r="J414" s="107"/>
      <c r="K414" s="243">
        <v>0</v>
      </c>
      <c r="L414" s="242">
        <v>0</v>
      </c>
      <c r="M414" s="230">
        <f t="shared" si="57"/>
        <v>0</v>
      </c>
      <c r="N414" s="230">
        <f t="shared" si="54"/>
        <v>0</v>
      </c>
      <c r="O414" s="7">
        <f t="shared" si="55"/>
        <v>0</v>
      </c>
      <c r="P414" s="7">
        <f t="shared" si="56"/>
        <v>0</v>
      </c>
    </row>
    <row r="415" spans="1:16" ht="26.25">
      <c r="A415" s="1" t="s">
        <v>26</v>
      </c>
      <c r="B415" s="13" t="s">
        <v>1134</v>
      </c>
      <c r="C415" s="144" t="s">
        <v>1136</v>
      </c>
      <c r="D415" s="14" t="s">
        <v>1135</v>
      </c>
      <c r="E415" s="56" t="s">
        <v>90</v>
      </c>
      <c r="F415" s="107">
        <v>90</v>
      </c>
      <c r="G415" s="107"/>
      <c r="H415" s="107"/>
      <c r="I415" s="107"/>
      <c r="J415" s="107"/>
      <c r="K415" s="243">
        <v>0</v>
      </c>
      <c r="L415" s="242">
        <v>0</v>
      </c>
      <c r="M415" s="230">
        <f t="shared" si="57"/>
        <v>0</v>
      </c>
      <c r="N415" s="230">
        <f t="shared" si="54"/>
        <v>0</v>
      </c>
      <c r="O415" s="7">
        <f t="shared" si="55"/>
        <v>0</v>
      </c>
      <c r="P415" s="7">
        <f t="shared" si="56"/>
        <v>0</v>
      </c>
    </row>
    <row r="416" spans="1:16" ht="26.25">
      <c r="A416" s="1" t="s">
        <v>31</v>
      </c>
      <c r="B416" s="29" t="s">
        <v>1225</v>
      </c>
      <c r="C416" s="144" t="s">
        <v>1138</v>
      </c>
      <c r="D416" s="3" t="s">
        <v>1137</v>
      </c>
      <c r="E416" s="56" t="s">
        <v>30</v>
      </c>
      <c r="F416" s="107">
        <v>4</v>
      </c>
      <c r="G416" s="107"/>
      <c r="H416" s="107"/>
      <c r="I416" s="107"/>
      <c r="J416" s="107"/>
      <c r="K416" s="243">
        <v>0</v>
      </c>
      <c r="L416" s="242">
        <v>0</v>
      </c>
      <c r="M416" s="230">
        <f t="shared" si="57"/>
        <v>0</v>
      </c>
      <c r="N416" s="230">
        <f t="shared" si="54"/>
        <v>0</v>
      </c>
      <c r="O416" s="7">
        <f t="shared" si="55"/>
        <v>0</v>
      </c>
      <c r="P416" s="7">
        <f t="shared" si="56"/>
        <v>0</v>
      </c>
    </row>
    <row r="417" spans="1:16" ht="76.5">
      <c r="A417" s="1" t="s">
        <v>35</v>
      </c>
      <c r="B417" s="8" t="s">
        <v>1139</v>
      </c>
      <c r="C417" s="28" t="s">
        <v>1141</v>
      </c>
      <c r="D417" s="3" t="s">
        <v>1140</v>
      </c>
      <c r="E417" s="56" t="s">
        <v>30</v>
      </c>
      <c r="F417" s="107">
        <v>3</v>
      </c>
      <c r="G417" s="102"/>
      <c r="H417" s="102"/>
      <c r="I417" s="102"/>
      <c r="J417" s="102"/>
      <c r="K417" s="243">
        <v>0</v>
      </c>
      <c r="L417" s="242">
        <v>0</v>
      </c>
      <c r="M417" s="230">
        <f t="shared" si="57"/>
        <v>0</v>
      </c>
      <c r="N417" s="230">
        <f t="shared" si="54"/>
        <v>0</v>
      </c>
      <c r="O417" s="7">
        <f t="shared" si="55"/>
        <v>0</v>
      </c>
      <c r="P417" s="7">
        <f t="shared" si="56"/>
        <v>0</v>
      </c>
    </row>
    <row r="418" spans="1:16" ht="76.5">
      <c r="A418" s="1" t="s">
        <v>39</v>
      </c>
      <c r="B418" s="8" t="s">
        <v>1142</v>
      </c>
      <c r="C418" s="28" t="s">
        <v>1144</v>
      </c>
      <c r="D418" s="3" t="s">
        <v>1143</v>
      </c>
      <c r="E418" s="56" t="s">
        <v>30</v>
      </c>
      <c r="F418" s="47">
        <v>3</v>
      </c>
      <c r="G418" s="48"/>
      <c r="H418" s="48"/>
      <c r="I418" s="48"/>
      <c r="J418" s="48"/>
      <c r="K418" s="243">
        <v>0</v>
      </c>
      <c r="L418" s="242">
        <v>0</v>
      </c>
      <c r="M418" s="230">
        <f t="shared" si="57"/>
        <v>0</v>
      </c>
      <c r="N418" s="230">
        <f t="shared" si="54"/>
        <v>0</v>
      </c>
      <c r="O418" s="7">
        <f t="shared" si="55"/>
        <v>0</v>
      </c>
      <c r="P418" s="7">
        <f t="shared" si="56"/>
        <v>0</v>
      </c>
    </row>
    <row r="419" spans="1:16" ht="76.5">
      <c r="A419" s="1" t="s">
        <v>43</v>
      </c>
      <c r="B419" s="8" t="s">
        <v>1145</v>
      </c>
      <c r="C419" s="28" t="s">
        <v>1147</v>
      </c>
      <c r="D419" s="3" t="s">
        <v>1146</v>
      </c>
      <c r="E419" s="56" t="s">
        <v>30</v>
      </c>
      <c r="F419" s="107">
        <v>3</v>
      </c>
      <c r="G419" s="102"/>
      <c r="H419" s="102"/>
      <c r="I419" s="102"/>
      <c r="J419" s="102"/>
      <c r="K419" s="243">
        <v>0</v>
      </c>
      <c r="L419" s="242">
        <v>0</v>
      </c>
      <c r="M419" s="230">
        <f t="shared" si="57"/>
        <v>0</v>
      </c>
      <c r="N419" s="230">
        <f t="shared" si="54"/>
        <v>0</v>
      </c>
      <c r="O419" s="7">
        <f t="shared" si="55"/>
        <v>0</v>
      </c>
      <c r="P419" s="7">
        <f t="shared" si="56"/>
        <v>0</v>
      </c>
    </row>
    <row r="420" spans="1:16" ht="76.5">
      <c r="A420" s="1" t="s">
        <v>47</v>
      </c>
      <c r="B420" s="8" t="s">
        <v>1148</v>
      </c>
      <c r="C420" s="28" t="s">
        <v>1150</v>
      </c>
      <c r="D420" s="3" t="s">
        <v>1149</v>
      </c>
      <c r="E420" s="56" t="s">
        <v>30</v>
      </c>
      <c r="F420" s="107">
        <v>3</v>
      </c>
      <c r="G420" s="102"/>
      <c r="H420" s="102"/>
      <c r="I420" s="102"/>
      <c r="J420" s="102"/>
      <c r="K420" s="243">
        <v>0</v>
      </c>
      <c r="L420" s="242">
        <v>0</v>
      </c>
      <c r="M420" s="230">
        <f t="shared" si="57"/>
        <v>0</v>
      </c>
      <c r="N420" s="230">
        <f t="shared" si="54"/>
        <v>0</v>
      </c>
      <c r="O420" s="7">
        <f t="shared" si="55"/>
        <v>0</v>
      </c>
      <c r="P420" s="7">
        <f t="shared" si="56"/>
        <v>0</v>
      </c>
    </row>
    <row r="421" spans="1:16" ht="76.5">
      <c r="A421" s="1" t="s">
        <v>51</v>
      </c>
      <c r="B421" s="111" t="s">
        <v>1151</v>
      </c>
      <c r="C421" s="28" t="s">
        <v>1153</v>
      </c>
      <c r="D421" s="3" t="s">
        <v>1152</v>
      </c>
      <c r="E421" s="42" t="s">
        <v>30</v>
      </c>
      <c r="F421" s="47">
        <v>3</v>
      </c>
      <c r="G421" s="48"/>
      <c r="H421" s="48"/>
      <c r="I421" s="48"/>
      <c r="J421" s="48"/>
      <c r="K421" s="243">
        <v>0</v>
      </c>
      <c r="L421" s="242">
        <v>0</v>
      </c>
      <c r="M421" s="230">
        <f t="shared" si="57"/>
        <v>0</v>
      </c>
      <c r="N421" s="230">
        <f t="shared" si="54"/>
        <v>0</v>
      </c>
      <c r="O421" s="7">
        <f t="shared" si="55"/>
        <v>0</v>
      </c>
      <c r="P421" s="7">
        <f t="shared" si="56"/>
        <v>0</v>
      </c>
    </row>
    <row r="422" spans="1:16" ht="76.5">
      <c r="A422" s="1" t="s">
        <v>55</v>
      </c>
      <c r="B422" s="111" t="s">
        <v>1154</v>
      </c>
      <c r="C422" s="28" t="s">
        <v>1156</v>
      </c>
      <c r="D422" s="3" t="s">
        <v>1155</v>
      </c>
      <c r="E422" s="42" t="s">
        <v>30</v>
      </c>
      <c r="F422" s="47">
        <v>5</v>
      </c>
      <c r="G422" s="48"/>
      <c r="H422" s="48"/>
      <c r="I422" s="48"/>
      <c r="J422" s="48"/>
      <c r="K422" s="243">
        <v>0</v>
      </c>
      <c r="L422" s="242">
        <v>0</v>
      </c>
      <c r="M422" s="230">
        <f t="shared" si="57"/>
        <v>0</v>
      </c>
      <c r="N422" s="230">
        <f t="shared" si="54"/>
        <v>0</v>
      </c>
      <c r="O422" s="7">
        <f t="shared" si="55"/>
        <v>0</v>
      </c>
      <c r="P422" s="7">
        <f t="shared" si="56"/>
        <v>0</v>
      </c>
    </row>
    <row r="423" spans="1:16" ht="76.5">
      <c r="A423" s="1" t="s">
        <v>59</v>
      </c>
      <c r="B423" s="2" t="s">
        <v>1157</v>
      </c>
      <c r="C423" s="28" t="s">
        <v>1159</v>
      </c>
      <c r="D423" s="3" t="s">
        <v>1158</v>
      </c>
      <c r="E423" s="56" t="s">
        <v>30</v>
      </c>
      <c r="F423" s="107">
        <v>6</v>
      </c>
      <c r="G423" s="102"/>
      <c r="H423" s="102"/>
      <c r="I423" s="102"/>
      <c r="J423" s="102"/>
      <c r="K423" s="243">
        <v>0</v>
      </c>
      <c r="L423" s="242">
        <v>0</v>
      </c>
      <c r="M423" s="230">
        <f t="shared" si="57"/>
        <v>0</v>
      </c>
      <c r="N423" s="230">
        <f t="shared" si="54"/>
        <v>0</v>
      </c>
      <c r="O423" s="7">
        <f t="shared" si="55"/>
        <v>0</v>
      </c>
      <c r="P423" s="7">
        <f t="shared" si="56"/>
        <v>0</v>
      </c>
    </row>
    <row r="424" spans="1:16" ht="76.5">
      <c r="A424" s="1" t="s">
        <v>63</v>
      </c>
      <c r="B424" s="2" t="s">
        <v>1160</v>
      </c>
      <c r="C424" s="28" t="s">
        <v>1162</v>
      </c>
      <c r="D424" s="25" t="s">
        <v>1161</v>
      </c>
      <c r="E424" s="56" t="s">
        <v>30</v>
      </c>
      <c r="F424" s="47">
        <v>5</v>
      </c>
      <c r="G424" s="48"/>
      <c r="H424" s="48"/>
      <c r="I424" s="48"/>
      <c r="J424" s="48"/>
      <c r="K424" s="243">
        <v>0</v>
      </c>
      <c r="L424" s="242">
        <v>0</v>
      </c>
      <c r="M424" s="230">
        <f t="shared" si="57"/>
        <v>0</v>
      </c>
      <c r="N424" s="230">
        <f t="shared" si="54"/>
        <v>0</v>
      </c>
      <c r="O424" s="7">
        <f t="shared" si="55"/>
        <v>0</v>
      </c>
      <c r="P424" s="7">
        <f t="shared" si="56"/>
        <v>0</v>
      </c>
    </row>
    <row r="425" spans="1:16" ht="76.5">
      <c r="A425" s="1" t="s">
        <v>67</v>
      </c>
      <c r="B425" s="2" t="s">
        <v>1163</v>
      </c>
      <c r="C425" s="28" t="s">
        <v>1165</v>
      </c>
      <c r="D425" s="3" t="s">
        <v>1164</v>
      </c>
      <c r="E425" s="56" t="s">
        <v>30</v>
      </c>
      <c r="F425" s="107">
        <v>14</v>
      </c>
      <c r="G425" s="102"/>
      <c r="H425" s="102"/>
      <c r="I425" s="102"/>
      <c r="J425" s="102"/>
      <c r="K425" s="243">
        <v>0</v>
      </c>
      <c r="L425" s="242">
        <v>0</v>
      </c>
      <c r="M425" s="230">
        <f t="shared" si="57"/>
        <v>0</v>
      </c>
      <c r="N425" s="230">
        <f t="shared" si="54"/>
        <v>0</v>
      </c>
      <c r="O425" s="7">
        <f t="shared" si="55"/>
        <v>0</v>
      </c>
      <c r="P425" s="7">
        <f t="shared" si="56"/>
        <v>0</v>
      </c>
    </row>
    <row r="426" spans="1:16" ht="76.5">
      <c r="A426" s="1" t="s">
        <v>71</v>
      </c>
      <c r="B426" s="2" t="s">
        <v>1166</v>
      </c>
      <c r="C426" s="28" t="s">
        <v>1168</v>
      </c>
      <c r="D426" s="3" t="s">
        <v>1167</v>
      </c>
      <c r="E426" s="56" t="s">
        <v>30</v>
      </c>
      <c r="F426" s="107">
        <v>6</v>
      </c>
      <c r="G426" s="102"/>
      <c r="H426" s="102"/>
      <c r="I426" s="102"/>
      <c r="J426" s="102"/>
      <c r="K426" s="243">
        <v>0</v>
      </c>
      <c r="L426" s="242">
        <v>0</v>
      </c>
      <c r="M426" s="230">
        <f t="shared" si="57"/>
        <v>0</v>
      </c>
      <c r="N426" s="230">
        <f t="shared" si="54"/>
        <v>0</v>
      </c>
      <c r="O426" s="7">
        <f t="shared" si="55"/>
        <v>0</v>
      </c>
      <c r="P426" s="7">
        <f t="shared" si="56"/>
        <v>0</v>
      </c>
    </row>
    <row r="427" spans="1:16" ht="76.5">
      <c r="A427" s="1" t="s">
        <v>74</v>
      </c>
      <c r="B427" s="2" t="s">
        <v>1169</v>
      </c>
      <c r="C427" s="28" t="s">
        <v>1171</v>
      </c>
      <c r="D427" s="3" t="s">
        <v>1170</v>
      </c>
      <c r="E427" s="56" t="s">
        <v>30</v>
      </c>
      <c r="F427" s="47">
        <v>5</v>
      </c>
      <c r="G427" s="48"/>
      <c r="H427" s="48"/>
      <c r="I427" s="48"/>
      <c r="J427" s="48"/>
      <c r="K427" s="243">
        <v>0</v>
      </c>
      <c r="L427" s="242">
        <v>0</v>
      </c>
      <c r="M427" s="230">
        <f t="shared" si="57"/>
        <v>0</v>
      </c>
      <c r="N427" s="230">
        <f t="shared" si="54"/>
        <v>0</v>
      </c>
      <c r="O427" s="7">
        <f>F427*K427</f>
        <v>0</v>
      </c>
      <c r="P427" s="7">
        <f t="shared" si="56"/>
        <v>0</v>
      </c>
    </row>
    <row r="428" spans="1:16" ht="15.75">
      <c r="A428" s="251" t="s">
        <v>1196</v>
      </c>
      <c r="B428" s="252"/>
      <c r="C428" s="252"/>
      <c r="D428" s="252"/>
      <c r="E428" s="252"/>
      <c r="F428" s="252"/>
      <c r="G428" s="252"/>
      <c r="H428" s="252"/>
      <c r="I428" s="252"/>
      <c r="J428" s="252"/>
      <c r="K428" s="252"/>
      <c r="L428" s="252"/>
      <c r="M428" s="252"/>
      <c r="N428" s="253"/>
      <c r="O428" s="219">
        <f>SUM(O412:O427)</f>
        <v>0</v>
      </c>
      <c r="P428" s="219">
        <f>SUM(P412:P427)</f>
        <v>0</v>
      </c>
    </row>
    <row r="431" spans="1:16">
      <c r="C431" t="s">
        <v>1226</v>
      </c>
    </row>
    <row r="432" spans="1:16">
      <c r="C432" t="s">
        <v>1227</v>
      </c>
    </row>
    <row r="434" spans="1:16">
      <c r="A434" t="s">
        <v>1228</v>
      </c>
    </row>
    <row r="436" spans="1:16" ht="15.75" thickBot="1"/>
    <row r="437" spans="1:16" ht="19.5" thickBot="1">
      <c r="A437" s="261" t="s">
        <v>1229</v>
      </c>
      <c r="B437" s="262"/>
      <c r="C437" s="262"/>
      <c r="D437" s="262"/>
      <c r="E437" s="262"/>
      <c r="F437" s="262"/>
      <c r="G437" s="262"/>
      <c r="H437" s="262"/>
      <c r="I437" s="262"/>
      <c r="J437" s="262"/>
      <c r="K437" s="262"/>
      <c r="L437" s="262"/>
      <c r="M437" s="262"/>
      <c r="N437" s="263"/>
      <c r="O437" s="227">
        <f>+O428+O407+O382+O366+O229+O204+O182+O144+O134+O102+O86+O45</f>
        <v>0</v>
      </c>
      <c r="P437" s="228">
        <f>+P428+P407+P382+P366+P229+P204+P182+P144+P134+P102+P86+P45</f>
        <v>0</v>
      </c>
    </row>
    <row r="439" spans="1:16">
      <c r="A439" t="s">
        <v>1230</v>
      </c>
    </row>
    <row r="440" spans="1:16">
      <c r="A440" t="s">
        <v>1249</v>
      </c>
      <c r="D440" t="s">
        <v>1231</v>
      </c>
    </row>
    <row r="441" spans="1:16">
      <c r="A441" t="s">
        <v>1239</v>
      </c>
      <c r="D441" t="s">
        <v>1232</v>
      </c>
    </row>
    <row r="442" spans="1:16">
      <c r="A442" t="s">
        <v>1240</v>
      </c>
      <c r="D442" t="s">
        <v>1233</v>
      </c>
      <c r="M442" t="s">
        <v>1181</v>
      </c>
    </row>
    <row r="443" spans="1:16">
      <c r="A443" t="s">
        <v>1241</v>
      </c>
      <c r="D443" t="s">
        <v>1242</v>
      </c>
    </row>
    <row r="444" spans="1:16">
      <c r="A444" t="s">
        <v>1243</v>
      </c>
      <c r="D444" t="s">
        <v>1246</v>
      </c>
    </row>
    <row r="445" spans="1:16">
      <c r="A445" t="s">
        <v>1244</v>
      </c>
      <c r="D445" t="s">
        <v>1247</v>
      </c>
    </row>
    <row r="446" spans="1:16">
      <c r="A446" t="s">
        <v>1245</v>
      </c>
      <c r="D446" t="s">
        <v>1248</v>
      </c>
    </row>
    <row r="448" spans="1:16">
      <c r="A448" t="s">
        <v>1234</v>
      </c>
    </row>
    <row r="450" spans="1:9">
      <c r="A450" t="s">
        <v>1235</v>
      </c>
      <c r="I450" t="s">
        <v>1236</v>
      </c>
    </row>
    <row r="451" spans="1:9">
      <c r="A451" t="s">
        <v>1237</v>
      </c>
      <c r="D451" t="s">
        <v>1238</v>
      </c>
    </row>
  </sheetData>
  <mergeCells count="26">
    <mergeCell ref="A231:C231"/>
    <mergeCell ref="A368:C368"/>
    <mergeCell ref="A384:C384"/>
    <mergeCell ref="A409:D409"/>
    <mergeCell ref="A229:N229"/>
    <mergeCell ref="A437:N437"/>
    <mergeCell ref="A428:N428"/>
    <mergeCell ref="A407:N407"/>
    <mergeCell ref="A382:N382"/>
    <mergeCell ref="A366:N366"/>
    <mergeCell ref="A206:E206"/>
    <mergeCell ref="A49:C49"/>
    <mergeCell ref="A86:N86"/>
    <mergeCell ref="A10:P10"/>
    <mergeCell ref="A12:C12"/>
    <mergeCell ref="A45:N45"/>
    <mergeCell ref="A144:N144"/>
    <mergeCell ref="A146:C146"/>
    <mergeCell ref="A184:C184"/>
    <mergeCell ref="A104:C104"/>
    <mergeCell ref="A88:C88"/>
    <mergeCell ref="A204:N204"/>
    <mergeCell ref="A182:N182"/>
    <mergeCell ref="A102:N102"/>
    <mergeCell ref="A134:N134"/>
    <mergeCell ref="A136:C136"/>
  </mergeCells>
  <pageMargins left="0.70866141732283472" right="0.70866141732283472"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Kandrič</dc:creator>
  <cp:lastModifiedBy>Maja Kandrič</cp:lastModifiedBy>
  <cp:lastPrinted>2021-09-20T09:22:15Z</cp:lastPrinted>
  <dcterms:created xsi:type="dcterms:W3CDTF">2021-09-17T10:45:03Z</dcterms:created>
  <dcterms:modified xsi:type="dcterms:W3CDTF">2021-09-21T12:42:08Z</dcterms:modified>
</cp:coreProperties>
</file>